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1" l="1"/>
  <c r="G27" i="1"/>
  <c r="I27" i="1"/>
  <c r="J27" i="1"/>
  <c r="K27" i="1"/>
  <c r="M27" i="1"/>
  <c r="N27" i="1"/>
  <c r="O27" i="1"/>
  <c r="P27" i="1"/>
  <c r="R27" i="1"/>
  <c r="S27" i="1"/>
  <c r="T27" i="1"/>
  <c r="M59" i="1" l="1"/>
  <c r="G52" i="1"/>
  <c r="G59" i="1"/>
  <c r="G66" i="1"/>
  <c r="G73" i="1"/>
  <c r="G80" i="1"/>
  <c r="G81" i="1" l="1"/>
  <c r="L80" i="1" l="1"/>
  <c r="L73" i="1"/>
  <c r="L66" i="1"/>
  <c r="L59" i="1"/>
  <c r="L52" i="1"/>
  <c r="K81" i="1"/>
  <c r="J52" i="1"/>
  <c r="M43" i="1"/>
  <c r="N43" i="1"/>
  <c r="N52" i="1"/>
  <c r="M80" i="1"/>
  <c r="N80" i="1"/>
  <c r="M73" i="1"/>
  <c r="N73" i="1"/>
  <c r="M66" i="1"/>
  <c r="N66" i="1"/>
  <c r="N59" i="1"/>
  <c r="L81" i="1" l="1"/>
  <c r="N81" i="1"/>
  <c r="N83" i="1" s="1"/>
  <c r="V80" i="1" l="1"/>
  <c r="J80" i="1"/>
  <c r="I80" i="1"/>
  <c r="H80" i="1"/>
  <c r="U73" i="1"/>
  <c r="T73" i="1"/>
  <c r="J73" i="1"/>
  <c r="I73" i="1"/>
  <c r="H73" i="1"/>
  <c r="T66" i="1"/>
  <c r="S66" i="1"/>
  <c r="J66" i="1"/>
  <c r="I66" i="1"/>
  <c r="H66" i="1"/>
  <c r="S59" i="1"/>
  <c r="R59" i="1"/>
  <c r="J59" i="1"/>
  <c r="I59" i="1"/>
  <c r="H59" i="1"/>
  <c r="R52" i="1"/>
  <c r="Q52" i="1"/>
  <c r="P52" i="1"/>
  <c r="O52" i="1"/>
  <c r="I52" i="1"/>
  <c r="I81" i="1" s="1"/>
  <c r="H52" i="1"/>
  <c r="V43" i="1"/>
  <c r="V81" i="1" s="1"/>
  <c r="V83" i="1" s="1"/>
  <c r="U43" i="1"/>
  <c r="U81" i="1" s="1"/>
  <c r="U83" i="1" s="1"/>
  <c r="T43" i="1"/>
  <c r="R43" i="1"/>
  <c r="Q43" i="1"/>
  <c r="P43" i="1"/>
  <c r="O43" i="1"/>
  <c r="J43" i="1"/>
  <c r="I43" i="1"/>
  <c r="H43" i="1"/>
  <c r="G43" i="1"/>
  <c r="G83" i="1" s="1"/>
  <c r="I83" i="1" l="1"/>
  <c r="H83" i="1"/>
  <c r="S81" i="1"/>
  <c r="S83" i="1" s="1"/>
  <c r="H81" i="1"/>
  <c r="J81" i="1"/>
  <c r="T81" i="1"/>
  <c r="T83" i="1" s="1"/>
  <c r="O81" i="1"/>
  <c r="O83" i="1" s="1"/>
  <c r="Q81" i="1"/>
  <c r="Q83" i="1" s="1"/>
  <c r="P81" i="1"/>
  <c r="P83" i="1" s="1"/>
  <c r="R81" i="1"/>
  <c r="R83" i="1" s="1"/>
</calcChain>
</file>

<file path=xl/sharedStrings.xml><?xml version="1.0" encoding="utf-8"?>
<sst xmlns="http://schemas.openxmlformats.org/spreadsheetml/2006/main" count="216" uniqueCount="189">
  <si>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</si>
  <si>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</si>
  <si>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</si>
  <si>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Объем образовательной программы</t>
  </si>
  <si>
    <t>Самостоятельная работа</t>
  </si>
  <si>
    <t>Нагрузка во взаимодействии с преподавателем</t>
  </si>
  <si>
    <t>I курс</t>
  </si>
  <si>
    <t>2 курс</t>
  </si>
  <si>
    <t>3 курс</t>
  </si>
  <si>
    <t>4 курс</t>
  </si>
  <si>
    <t>экзамены</t>
  </si>
  <si>
    <t>зачеты</t>
  </si>
  <si>
    <t>дифференцированный зачет</t>
  </si>
  <si>
    <t>другие формы контроля</t>
  </si>
  <si>
    <t>Всего занятий</t>
  </si>
  <si>
    <t>в т. ч.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</si>
  <si>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</si>
  <si>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</si>
  <si>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</si>
  <si>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</si>
  <si>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</si>
  <si>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</si>
  <si>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</si>
  <si>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</si>
  <si>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Лекций, уроков</t>
  </si>
  <si>
    <t>Лаб.работы и практич. занятия</t>
  </si>
  <si>
    <t>17 (теор.17) нед.</t>
  </si>
  <si>
    <t>22 (теор. 20 нед., прак.2) нед.1 нед.  пром. атт.</t>
  </si>
  <si>
    <t>17 (теор.12, прак. 5 ) нед. 1 нед.  пром. атт.</t>
  </si>
  <si>
    <t>22 (теор.19; практ 3) нед. 1 пром. атт.</t>
  </si>
  <si>
    <t>17 (теор.9; практ 8) нед.1 нед.  пром. атт.</t>
  </si>
  <si>
    <t>ОУД.00</t>
  </si>
  <si>
    <t>ОУД.01</t>
  </si>
  <si>
    <t xml:space="preserve">Русский язык </t>
  </si>
  <si>
    <t>ОУД.02</t>
  </si>
  <si>
    <t>Литература</t>
  </si>
  <si>
    <t>Иностранный язык</t>
  </si>
  <si>
    <t>ОУД.05</t>
  </si>
  <si>
    <t>История</t>
  </si>
  <si>
    <t>ОУД.06</t>
  </si>
  <si>
    <t>Физическая культура</t>
  </si>
  <si>
    <t>1</t>
  </si>
  <si>
    <t>3</t>
  </si>
  <si>
    <t xml:space="preserve">Информатика    </t>
  </si>
  <si>
    <t>Химия</t>
  </si>
  <si>
    <t>Биология</t>
  </si>
  <si>
    <t>2</t>
  </si>
  <si>
    <t>ОУД.04</t>
  </si>
  <si>
    <t>Математика</t>
  </si>
  <si>
    <t>Физика</t>
  </si>
  <si>
    <t>5</t>
  </si>
  <si>
    <t>ОУД.09</t>
  </si>
  <si>
    <t>ИТОГО:</t>
  </si>
  <si>
    <t>ОП.00</t>
  </si>
  <si>
    <t>Общепрофессиональный цикл</t>
  </si>
  <si>
    <t>ОП.01</t>
  </si>
  <si>
    <t>Основы микробиологии, физиологии питания, санитарии и гигиены</t>
  </si>
  <si>
    <t>ОП.02</t>
  </si>
  <si>
    <t>Основы товароведения продовольственных товаров</t>
  </si>
  <si>
    <t>ОП.03</t>
  </si>
  <si>
    <t>Техническое оснащение и организация рабочего места</t>
  </si>
  <si>
    <t>ОП.04</t>
  </si>
  <si>
    <t xml:space="preserve">Экономические и правовые основы производственной деятельности </t>
  </si>
  <si>
    <t>7</t>
  </si>
  <si>
    <t>ОП.05</t>
  </si>
  <si>
    <t>Основы калькуляции и учета</t>
  </si>
  <si>
    <t>ОП.06</t>
  </si>
  <si>
    <t>Охрана труда</t>
  </si>
  <si>
    <t>ОП.07</t>
  </si>
  <si>
    <t>Иностранный язык в профессиональной деятельтности</t>
  </si>
  <si>
    <t>4</t>
  </si>
  <si>
    <t>ОП.08</t>
  </si>
  <si>
    <t>Безопасность жизнедеятельности</t>
  </si>
  <si>
    <t>ОП.09</t>
  </si>
  <si>
    <t>ОП.10</t>
  </si>
  <si>
    <t>Донская кухня</t>
  </si>
  <si>
    <t>ОП.11</t>
  </si>
  <si>
    <t>Основы здорового питания</t>
  </si>
  <si>
    <t>8</t>
  </si>
  <si>
    <t>ОП.12</t>
  </si>
  <si>
    <t>Психология общения/ Психология здоровья</t>
  </si>
  <si>
    <t>ОП.13</t>
  </si>
  <si>
    <t xml:space="preserve">Эстетика и дизайн оформления кулинарных изделий </t>
  </si>
  <si>
    <t>ОП.14</t>
  </si>
  <si>
    <t>Этика и психология профессиональной деятельности</t>
  </si>
  <si>
    <t>6</t>
  </si>
  <si>
    <t>П.00</t>
  </si>
  <si>
    <t>Профессиональный цикл</t>
  </si>
  <si>
    <t>ПМ.00</t>
  </si>
  <si>
    <t>Профессиональные модули</t>
  </si>
  <si>
    <t>ПМ.01</t>
  </si>
  <si>
    <t>Приготовление и подготовка к реализации полуфабрикатов для блюд, кулинарных изделий разнообразного ассортимента</t>
  </si>
  <si>
    <t>МДК.01.01</t>
  </si>
  <si>
    <t xml:space="preserve">Организация приготовления, подготовки к реализации и хранения кулинарных полуфабрикатов </t>
  </si>
  <si>
    <t>Процессы приготовления, подготовки к реализации кулинарных полуфабрикатов</t>
  </si>
  <si>
    <t>УП.01</t>
  </si>
  <si>
    <t>Учебная практика</t>
  </si>
  <si>
    <t>ПП.01</t>
  </si>
  <si>
    <t>Производственная практика</t>
  </si>
  <si>
    <t>ПМ.01.ЭК</t>
  </si>
  <si>
    <t>Экзамен квалификационный</t>
  </si>
  <si>
    <t>ПМ.02.</t>
  </si>
  <si>
    <t>Приготовление, оформление и подготовка к реализации горячих блюд, кулинарных изделий, закусок разнообразного ассортимента</t>
  </si>
  <si>
    <t>МДК.02.01</t>
  </si>
  <si>
    <t>Организация приготовления, подготовки к реализации и презентации горячих блюд, кулинарных изделий, закусок</t>
  </si>
  <si>
    <t>МДК,02.02</t>
  </si>
  <si>
    <t>Процессы приготовления, подготовки к реализации и презентации горячих блюд, кулинарных изделий, закусок</t>
  </si>
  <si>
    <t>УП.02</t>
  </si>
  <si>
    <t>ПП.02</t>
  </si>
  <si>
    <t>ПМ.02.ЭК</t>
  </si>
  <si>
    <t>ПМ.03</t>
  </si>
  <si>
    <t>Приготовление, оформление и подготовка к реализации холодных блюд, кулинарных изделий, закусок разнообразного ассортимента</t>
  </si>
  <si>
    <t>МДК.03.01</t>
  </si>
  <si>
    <t>Организация приготовления, подготовки к реализации и презентации холодных блюд, кулинарных изделий, закусок</t>
  </si>
  <si>
    <t>МДК 03.02</t>
  </si>
  <si>
    <t>Процессы приготовления, подготовки к реализации и презентации холодных блюд, кулинарных изделий, закусок</t>
  </si>
  <si>
    <t>УП.03</t>
  </si>
  <si>
    <t>ПП.03</t>
  </si>
  <si>
    <t>ПМ.03.ЭК</t>
  </si>
  <si>
    <t>ПМ.04</t>
  </si>
  <si>
    <t>Приготовление, оформление и подготовка к реализации холодных и горячих сладких блюд,  десертов, напитков разнообразного ассортимента</t>
  </si>
  <si>
    <t>МДК.04.01</t>
  </si>
  <si>
    <t>Организация приготовления, подготовки к реализации и презентации горячих и холодных сладких блюд, десертов, напитков</t>
  </si>
  <si>
    <t>МДК 04.02</t>
  </si>
  <si>
    <t>Процессы приготовления, подготовки к реализации горячих и холодных сладких блюд, десертов, напитков</t>
  </si>
  <si>
    <t>УП.04</t>
  </si>
  <si>
    <t xml:space="preserve">Учебная практика </t>
  </si>
  <si>
    <t>ПП.04</t>
  </si>
  <si>
    <t xml:space="preserve">Производственная практика </t>
  </si>
  <si>
    <t>ПМ.04.ЭК</t>
  </si>
  <si>
    <t>ПМ.05</t>
  </si>
  <si>
    <t>Приготовление, оформление и подготовка к реализации хлебобулочных, мучных кондитерских изделий разнообразного ассортимента</t>
  </si>
  <si>
    <t>МДК.05.01</t>
  </si>
  <si>
    <t xml:space="preserve">Организация приготовления, подготовки к реализации хлебобулочных, мучных кондитерских изделий </t>
  </si>
  <si>
    <t>МДК 05.02</t>
  </si>
  <si>
    <t xml:space="preserve">Процессы приготовления, подготовки к реализации хлебобулочных, мучных кондитерских изделий </t>
  </si>
  <si>
    <t>УП.05</t>
  </si>
  <si>
    <t>ПП.05</t>
  </si>
  <si>
    <t>ПМ.05.ЭК</t>
  </si>
  <si>
    <t>ИТОГО</t>
  </si>
  <si>
    <t>ВСЕГО</t>
  </si>
  <si>
    <t>Промежуточная аттестация</t>
  </si>
  <si>
    <t>ГИА</t>
  </si>
  <si>
    <t>Государственная итоговая аттестация</t>
  </si>
  <si>
    <r>
      <rPr>
        <b/>
        <sz val="12"/>
        <color indexed="8"/>
        <rFont val="Times New Roman"/>
        <family val="1"/>
        <charset val="204"/>
      </rPr>
      <t>Государственная (итоговая) аттестация: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Демонстрационный экзамен</t>
    </r>
  </si>
  <si>
    <t>всего</t>
  </si>
  <si>
    <t>дисциплин и МДК</t>
  </si>
  <si>
    <t>учебной практики</t>
  </si>
  <si>
    <t>производств. практики</t>
  </si>
  <si>
    <t>экзаменов, в т.ч. квалификационных</t>
  </si>
  <si>
    <t>дифф. зачетов</t>
  </si>
  <si>
    <t>Русский язык и литература - комплексный  экзамен</t>
  </si>
  <si>
    <t>Практики</t>
  </si>
  <si>
    <t>Объем образовательной нагрузки</t>
  </si>
  <si>
    <t>Консультации</t>
  </si>
  <si>
    <t>Основы финансовой грамотности</t>
  </si>
  <si>
    <t>2611</t>
  </si>
  <si>
    <t>1620</t>
  </si>
  <si>
    <t>1234</t>
  </si>
  <si>
    <t>120</t>
  </si>
  <si>
    <t>30</t>
  </si>
  <si>
    <t xml:space="preserve">Распределение обязательной нагрузки по курсам и семестрам             </t>
  </si>
  <si>
    <t>Дополнительные дисциплины</t>
  </si>
  <si>
    <t xml:space="preserve">                                                                                                </t>
  </si>
  <si>
    <t>ОУД.10</t>
  </si>
  <si>
    <t>ОУД.11</t>
  </si>
  <si>
    <t>17 (теор.9; практ 8  нед.)  1 нед.  пром. атт.</t>
  </si>
  <si>
    <t xml:space="preserve">22 нед. (теор.13  практ.9) 1 нед. пром. </t>
  </si>
  <si>
    <t>22 нед. (теор.12  практ 10) 2нед. ГИА</t>
  </si>
  <si>
    <t>МДК.01.02</t>
  </si>
  <si>
    <t>МДК 05.01 и МДК 05.02 - комплексный дифференцированный экзамен</t>
  </si>
  <si>
    <t>Блок ООД</t>
  </si>
  <si>
    <t xml:space="preserve">Общие дисциплины </t>
  </si>
  <si>
    <t>Обществознание</t>
  </si>
  <si>
    <t>География</t>
  </si>
  <si>
    <t>Физическая культура/Адаптивная дисциплина для инвалидов и лиц ограниченными возможностями здоровья</t>
  </si>
  <si>
    <t>ОУД.12</t>
  </si>
  <si>
    <t>ОУД.13</t>
  </si>
  <si>
    <t>*</t>
  </si>
  <si>
    <t>Индивидуальный проект</t>
  </si>
  <si>
    <t xml:space="preserve">Основы предпринимательства </t>
  </si>
  <si>
    <t>ОУД.07у</t>
  </si>
  <si>
    <t>ОУД.08у</t>
  </si>
  <si>
    <t>ОУД.03у</t>
  </si>
  <si>
    <t>ДД.01</t>
  </si>
  <si>
    <t>ДД.02</t>
  </si>
  <si>
    <t xml:space="preserve"> </t>
  </si>
  <si>
    <t>Основы безопасности и защиты Родины</t>
  </si>
  <si>
    <r>
      <t>План учебного процесса профессии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43.01.09  Повар, кондитер, гр. 15, 1 курс, 2024 - 2025 уч.год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</si>
</sst>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49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8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wrapText="1"/>
    </xf>
    <xf numFmtId="0" fontId="4" fillId="9" borderId="1" xfId="0" applyFont="1" applyFill="1" applyBorder="1" applyAlignment="1">
      <alignment wrapText="1"/>
    </xf>
    <xf numFmtId="0" fontId="4" fillId="9" borderId="1" xfId="0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horizontal="center" vertical="center" wrapText="1"/>
    </xf>
    <xf numFmtId="49" fontId="12" fillId="10" borderId="1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4" fillId="11" borderId="1" xfId="0" applyFont="1" applyFill="1" applyBorder="1" applyAlignment="1">
      <alignment wrapText="1"/>
    </xf>
    <xf numFmtId="0" fontId="4" fillId="11" borderId="1" xfId="0" applyFont="1" applyFill="1" applyBorder="1" applyAlignment="1">
      <alignment horizontal="center" vertical="center" wrapText="1"/>
    </xf>
    <xf numFmtId="49" fontId="4" fillId="11" borderId="1" xfId="0" applyNumberFormat="1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wrapText="1"/>
    </xf>
    <xf numFmtId="0" fontId="6" fillId="12" borderId="1" xfId="0" applyFont="1" applyFill="1" applyBorder="1" applyAlignment="1">
      <alignment horizontal="center" vertical="center" wrapText="1"/>
    </xf>
    <xf numFmtId="49" fontId="12" fillId="12" borderId="1" xfId="0" applyNumberFormat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 wrapText="1"/>
    </xf>
    <xf numFmtId="49" fontId="6" fillId="12" borderId="1" xfId="0" applyNumberFormat="1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wrapText="1"/>
    </xf>
    <xf numFmtId="0" fontId="8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left" vertical="center" wrapText="1"/>
    </xf>
    <xf numFmtId="0" fontId="14" fillId="12" borderId="1" xfId="0" applyFont="1" applyFill="1" applyBorder="1" applyAlignment="1">
      <alignment wrapText="1"/>
    </xf>
    <xf numFmtId="0" fontId="14" fillId="12" borderId="1" xfId="0" applyFont="1" applyFill="1" applyBorder="1" applyAlignment="1">
      <alignment horizontal="center" vertical="center" wrapText="1"/>
    </xf>
    <xf numFmtId="49" fontId="3" fillId="12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/>
    </xf>
    <xf numFmtId="49" fontId="4" fillId="1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wrapText="1"/>
    </xf>
    <xf numFmtId="0" fontId="16" fillId="8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4" fillId="9" borderId="1" xfId="0" applyFont="1" applyFill="1" applyBorder="1" applyAlignment="1">
      <alignment horizontal="left" vertical="center" wrapText="1"/>
    </xf>
    <xf numFmtId="0" fontId="19" fillId="9" borderId="1" xfId="0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8" fillId="9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left" vertical="center" wrapText="1"/>
    </xf>
    <xf numFmtId="0" fontId="8" fillId="13" borderId="1" xfId="0" applyFont="1" applyFill="1" applyBorder="1" applyAlignment="1">
      <alignment horizontal="left" vertical="center" wrapText="1"/>
    </xf>
    <xf numFmtId="49" fontId="10" fillId="13" borderId="1" xfId="0" applyNumberFormat="1" applyFont="1" applyFill="1" applyBorder="1" applyAlignment="1">
      <alignment horizontal="left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9" fillId="13" borderId="1" xfId="0" applyFont="1" applyFill="1" applyBorder="1" applyAlignment="1">
      <alignment horizontal="left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4" fillId="13" borderId="1" xfId="0" applyFont="1" applyFill="1" applyBorder="1" applyAlignment="1">
      <alignment wrapText="1"/>
    </xf>
    <xf numFmtId="0" fontId="18" fillId="13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49" fontId="4" fillId="13" borderId="1" xfId="0" applyNumberFormat="1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wrapText="1"/>
    </xf>
    <xf numFmtId="0" fontId="4" fillId="14" borderId="1" xfId="0" applyFont="1" applyFill="1" applyBorder="1" applyAlignment="1">
      <alignment horizontal="right" vertical="center" wrapText="1"/>
    </xf>
    <xf numFmtId="0" fontId="18" fillId="14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49" fontId="4" fillId="14" borderId="1" xfId="0" applyNumberFormat="1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right" vertical="center" wrapText="1"/>
    </xf>
    <xf numFmtId="0" fontId="6" fillId="15" borderId="1" xfId="0" applyFont="1" applyFill="1" applyBorder="1" applyAlignment="1">
      <alignment horizontal="left" vertical="center" wrapText="1"/>
    </xf>
    <xf numFmtId="0" fontId="8" fillId="15" borderId="1" xfId="0" applyFont="1" applyFill="1" applyBorder="1" applyAlignment="1">
      <alignment horizontal="center" vertical="center" wrapText="1"/>
    </xf>
    <xf numFmtId="49" fontId="10" fillId="15" borderId="1" xfId="0" applyNumberFormat="1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49" fontId="3" fillId="15" borderId="1" xfId="0" applyNumberFormat="1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49" fontId="10" fillId="16" borderId="1" xfId="0" applyNumberFormat="1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center" vertical="center" wrapText="1"/>
    </xf>
    <xf numFmtId="49" fontId="12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wrapText="1"/>
    </xf>
    <xf numFmtId="0" fontId="6" fillId="11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textRotation="90" wrapText="1"/>
    </xf>
    <xf numFmtId="0" fontId="11" fillId="0" borderId="0" xfId="0" applyFont="1" applyAlignment="1">
      <alignment horizontal="left" vertical="center" wrapText="1"/>
    </xf>
    <xf numFmtId="0" fontId="7" fillId="8" borderId="0" xfId="0" applyFont="1" applyFill="1" applyAlignment="1">
      <alignment horizontal="center" vertical="center" wrapText="1"/>
    </xf>
    <xf numFmtId="49" fontId="14" fillId="1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vertical="top" wrapText="1"/>
    </xf>
    <xf numFmtId="0" fontId="4" fillId="16" borderId="2" xfId="0" applyFont="1" applyFill="1" applyBorder="1" applyAlignment="1">
      <alignment horizontal="left" vertical="center" wrapText="1"/>
    </xf>
    <xf numFmtId="0" fontId="4" fillId="16" borderId="3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textRotation="90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7"/>
  <sheetViews>
    <sheetView tabSelected="1" topLeftCell="A37" zoomScale="90" zoomScaleNormal="90" workbookViewId="0">
      <selection activeCell="O6" sqref="O6"/>
    </sheetView>
  </sheetViews>
  <sheetFormatPr defaultRowHeight="15" x14ac:dyDescent="0.25"/>
  <cols>
    <col min="1" max="1" width="10.140625" customWidth="1"/>
    <col min="2" max="2" width="30.7109375" customWidth="1"/>
    <col min="3" max="3" width="5.140625" customWidth="1"/>
    <col min="4" max="4" width="5.7109375" customWidth="1"/>
    <col min="5" max="5" width="6.5703125" customWidth="1"/>
    <col min="6" max="6" width="6.42578125" customWidth="1"/>
    <col min="7" max="7" width="6.7109375" customWidth="1"/>
    <col min="8" max="8" width="5.7109375" customWidth="1"/>
    <col min="9" max="9" width="6.5703125" customWidth="1"/>
    <col min="10" max="12" width="6.7109375" customWidth="1"/>
    <col min="13" max="13" width="5.7109375" customWidth="1"/>
    <col min="14" max="14" width="5.28515625" customWidth="1"/>
    <col min="15" max="15" width="8.85546875" customWidth="1"/>
  </cols>
  <sheetData>
    <row r="1" spans="1:22" ht="15.75" x14ac:dyDescent="0.25">
      <c r="B1" s="162" t="s">
        <v>188</v>
      </c>
      <c r="C1" s="162"/>
      <c r="D1" s="162"/>
      <c r="E1" s="162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"/>
      <c r="V1" s="1"/>
    </row>
    <row r="2" spans="1:22" ht="16.5" thickBot="1" x14ac:dyDescent="0.3"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"/>
      <c r="V2" s="1"/>
    </row>
    <row r="3" spans="1:22" ht="15.75" thickBot="1" x14ac:dyDescent="0.3">
      <c r="A3" s="164" t="s">
        <v>0</v>
      </c>
      <c r="B3" s="165" t="s">
        <v>1</v>
      </c>
      <c r="C3" s="165" t="s">
        <v>2</v>
      </c>
      <c r="D3" s="165"/>
      <c r="E3" s="165"/>
      <c r="F3" s="165"/>
      <c r="G3" s="154" t="s">
        <v>3</v>
      </c>
      <c r="H3" s="154"/>
      <c r="I3" s="154"/>
      <c r="J3" s="154"/>
      <c r="K3" s="154"/>
      <c r="L3" s="154"/>
      <c r="M3" s="154"/>
      <c r="N3" s="154"/>
      <c r="O3" s="154" t="s">
        <v>161</v>
      </c>
      <c r="P3" s="154"/>
      <c r="Q3" s="154"/>
      <c r="R3" s="154"/>
      <c r="S3" s="154"/>
      <c r="T3" s="154"/>
      <c r="U3" s="154"/>
      <c r="V3" s="154"/>
    </row>
    <row r="4" spans="1:22" ht="49.5" customHeight="1" thickBot="1" x14ac:dyDescent="0.3">
      <c r="A4" s="164"/>
      <c r="B4" s="165"/>
      <c r="C4" s="165"/>
      <c r="D4" s="165"/>
      <c r="E4" s="165"/>
      <c r="F4" s="165"/>
      <c r="G4" s="153" t="s">
        <v>153</v>
      </c>
      <c r="H4" s="153" t="s">
        <v>4</v>
      </c>
      <c r="I4" s="165" t="s">
        <v>5</v>
      </c>
      <c r="J4" s="165"/>
      <c r="K4" s="165"/>
      <c r="L4" s="165"/>
      <c r="M4" s="165"/>
      <c r="N4" s="165"/>
      <c r="O4" s="165" t="s">
        <v>6</v>
      </c>
      <c r="P4" s="165"/>
      <c r="Q4" s="165" t="s">
        <v>7</v>
      </c>
      <c r="R4" s="165"/>
      <c r="S4" s="165" t="s">
        <v>8</v>
      </c>
      <c r="T4" s="165"/>
      <c r="U4" s="165" t="s">
        <v>9</v>
      </c>
      <c r="V4" s="165"/>
    </row>
    <row r="5" spans="1:22" ht="43.5" thickBot="1" x14ac:dyDescent="0.3">
      <c r="A5" s="164"/>
      <c r="B5" s="165"/>
      <c r="C5" s="153" t="s">
        <v>10</v>
      </c>
      <c r="D5" s="153" t="s">
        <v>11</v>
      </c>
      <c r="E5" s="153" t="s">
        <v>12</v>
      </c>
      <c r="F5" s="153" t="s">
        <v>13</v>
      </c>
      <c r="G5" s="153"/>
      <c r="H5" s="153"/>
      <c r="I5" s="153" t="s">
        <v>14</v>
      </c>
      <c r="J5" s="154" t="s">
        <v>15</v>
      </c>
      <c r="K5" s="154"/>
      <c r="L5" s="154"/>
      <c r="M5" s="154"/>
      <c r="N5" s="154"/>
      <c r="O5" s="2" t="s">
        <v>16</v>
      </c>
      <c r="P5" s="2" t="s">
        <v>17</v>
      </c>
      <c r="Q5" s="2" t="s">
        <v>18</v>
      </c>
      <c r="R5" s="2" t="s">
        <v>19</v>
      </c>
      <c r="S5" s="2" t="s">
        <v>20</v>
      </c>
      <c r="T5" s="2" t="s">
        <v>21</v>
      </c>
      <c r="U5" s="2" t="s">
        <v>22</v>
      </c>
      <c r="V5" s="2" t="s">
        <v>23</v>
      </c>
    </row>
    <row r="6" spans="1:22" ht="151.5" thickBot="1" x14ac:dyDescent="0.3">
      <c r="A6" s="164"/>
      <c r="B6" s="165"/>
      <c r="C6" s="153"/>
      <c r="D6" s="153"/>
      <c r="E6" s="153"/>
      <c r="F6" s="153"/>
      <c r="G6" s="153"/>
      <c r="H6" s="153"/>
      <c r="I6" s="153"/>
      <c r="J6" s="3" t="s">
        <v>24</v>
      </c>
      <c r="K6" s="3" t="s">
        <v>25</v>
      </c>
      <c r="L6" s="3" t="s">
        <v>152</v>
      </c>
      <c r="M6" s="3" t="s">
        <v>154</v>
      </c>
      <c r="N6" s="3" t="s">
        <v>141</v>
      </c>
      <c r="O6" s="4" t="s">
        <v>26</v>
      </c>
      <c r="P6" s="4" t="s">
        <v>27</v>
      </c>
      <c r="Q6" s="4" t="s">
        <v>28</v>
      </c>
      <c r="R6" s="4" t="s">
        <v>29</v>
      </c>
      <c r="S6" s="4" t="s">
        <v>166</v>
      </c>
      <c r="T6" s="4" t="s">
        <v>167</v>
      </c>
      <c r="U6" s="4" t="s">
        <v>30</v>
      </c>
      <c r="V6" s="4" t="s">
        <v>168</v>
      </c>
    </row>
    <row r="7" spans="1:22" ht="16.5" thickBot="1" x14ac:dyDescent="0.3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/>
      <c r="M7" s="5"/>
      <c r="N7" s="5"/>
      <c r="O7" s="5">
        <v>12</v>
      </c>
      <c r="P7" s="5">
        <v>13</v>
      </c>
      <c r="Q7" s="5">
        <v>14</v>
      </c>
      <c r="R7" s="5">
        <v>15</v>
      </c>
      <c r="S7" s="5">
        <v>16</v>
      </c>
      <c r="T7" s="5">
        <v>17</v>
      </c>
      <c r="U7" s="5">
        <v>18</v>
      </c>
      <c r="V7" s="5">
        <v>19</v>
      </c>
    </row>
    <row r="8" spans="1:22" ht="16.5" thickBot="1" x14ac:dyDescent="0.3">
      <c r="A8" s="142" t="s">
        <v>31</v>
      </c>
      <c r="B8" s="149" t="s">
        <v>171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6.5" thickBot="1" x14ac:dyDescent="0.3">
      <c r="A9" s="7"/>
      <c r="B9" s="7" t="s">
        <v>172</v>
      </c>
      <c r="C9" s="7"/>
      <c r="D9" s="7"/>
      <c r="E9" s="7"/>
      <c r="F9" s="8"/>
      <c r="G9" s="9"/>
      <c r="H9" s="9"/>
      <c r="I9" s="10"/>
      <c r="J9" s="10"/>
      <c r="K9" s="10"/>
      <c r="L9" s="10"/>
      <c r="M9" s="10"/>
      <c r="N9" s="10"/>
      <c r="O9" s="9"/>
      <c r="P9" s="9"/>
      <c r="Q9" s="10"/>
      <c r="R9" s="10"/>
      <c r="S9" s="9"/>
      <c r="T9" s="9"/>
      <c r="U9" s="9"/>
      <c r="V9" s="9"/>
    </row>
    <row r="10" spans="1:22" ht="15.75" thickBot="1" x14ac:dyDescent="0.3">
      <c r="A10" s="11" t="s">
        <v>32</v>
      </c>
      <c r="B10" s="11" t="s">
        <v>33</v>
      </c>
      <c r="C10" s="12">
        <v>3</v>
      </c>
      <c r="D10" s="13"/>
      <c r="E10" s="13"/>
      <c r="F10" s="14" t="s">
        <v>46</v>
      </c>
      <c r="G10" s="15">
        <v>136</v>
      </c>
      <c r="H10" s="13"/>
      <c r="I10" s="15">
        <v>112</v>
      </c>
      <c r="J10" s="15">
        <v>112</v>
      </c>
      <c r="K10" s="15"/>
      <c r="L10" s="15"/>
      <c r="M10" s="15">
        <v>18</v>
      </c>
      <c r="N10" s="15">
        <v>6</v>
      </c>
      <c r="O10" s="16">
        <v>51</v>
      </c>
      <c r="P10" s="16">
        <v>44</v>
      </c>
      <c r="Q10" s="17">
        <v>17</v>
      </c>
      <c r="R10" s="17"/>
      <c r="S10" s="18"/>
      <c r="T10" s="18"/>
      <c r="U10" s="19"/>
      <c r="V10" s="19"/>
    </row>
    <row r="11" spans="1:22" ht="15.75" thickBot="1" x14ac:dyDescent="0.3">
      <c r="A11" s="11" t="s">
        <v>34</v>
      </c>
      <c r="B11" s="11" t="s">
        <v>35</v>
      </c>
      <c r="C11" s="12">
        <v>3</v>
      </c>
      <c r="D11" s="13"/>
      <c r="E11" s="13"/>
      <c r="F11" s="14" t="s">
        <v>46</v>
      </c>
      <c r="G11" s="15">
        <v>169</v>
      </c>
      <c r="H11" s="13"/>
      <c r="I11" s="15">
        <v>151</v>
      </c>
      <c r="J11" s="15">
        <v>151</v>
      </c>
      <c r="K11" s="15"/>
      <c r="L11" s="15"/>
      <c r="M11" s="15">
        <v>12</v>
      </c>
      <c r="N11" s="15">
        <v>6</v>
      </c>
      <c r="O11" s="16">
        <v>68</v>
      </c>
      <c r="P11" s="16">
        <v>66</v>
      </c>
      <c r="Q11" s="17">
        <v>17</v>
      </c>
      <c r="R11" s="17"/>
      <c r="S11" s="18"/>
      <c r="T11" s="18"/>
      <c r="U11" s="19"/>
      <c r="V11" s="19"/>
    </row>
    <row r="12" spans="1:22" ht="15.75" thickBot="1" x14ac:dyDescent="0.3">
      <c r="A12" s="150" t="s">
        <v>183</v>
      </c>
      <c r="B12" s="150" t="s">
        <v>48</v>
      </c>
      <c r="C12" s="12">
        <v>4</v>
      </c>
      <c r="D12" s="13"/>
      <c r="E12" s="13">
        <v>2</v>
      </c>
      <c r="F12" s="13"/>
      <c r="G12" s="13">
        <v>292</v>
      </c>
      <c r="H12" s="13"/>
      <c r="I12" s="13">
        <v>268</v>
      </c>
      <c r="J12" s="13">
        <v>248</v>
      </c>
      <c r="K12" s="13">
        <v>20</v>
      </c>
      <c r="L12" s="13"/>
      <c r="M12" s="13">
        <v>18</v>
      </c>
      <c r="N12" s="21">
        <v>6</v>
      </c>
      <c r="O12" s="23">
        <v>68</v>
      </c>
      <c r="P12" s="16">
        <v>92</v>
      </c>
      <c r="Q12" s="22">
        <v>45</v>
      </c>
      <c r="R12" s="22">
        <v>63</v>
      </c>
      <c r="S12" s="18"/>
      <c r="T12" s="18"/>
      <c r="U12" s="19"/>
      <c r="V12" s="19"/>
    </row>
    <row r="13" spans="1:22" ht="15.75" thickBot="1" x14ac:dyDescent="0.3">
      <c r="A13" s="20" t="s">
        <v>47</v>
      </c>
      <c r="B13" s="20" t="s">
        <v>36</v>
      </c>
      <c r="C13" s="13"/>
      <c r="D13" s="13"/>
      <c r="E13" s="13">
        <v>2.4</v>
      </c>
      <c r="F13" s="14"/>
      <c r="G13" s="13">
        <v>171</v>
      </c>
      <c r="H13" s="13"/>
      <c r="I13" s="13">
        <v>171</v>
      </c>
      <c r="J13" s="13"/>
      <c r="K13" s="13">
        <v>171</v>
      </c>
      <c r="L13" s="13"/>
      <c r="M13" s="13"/>
      <c r="N13" s="21"/>
      <c r="O13" s="16">
        <v>51</v>
      </c>
      <c r="P13" s="16">
        <v>44</v>
      </c>
      <c r="Q13" s="22">
        <v>34</v>
      </c>
      <c r="R13" s="22">
        <v>42</v>
      </c>
      <c r="S13" s="18"/>
      <c r="T13" s="18"/>
      <c r="U13" s="19"/>
      <c r="V13" s="19"/>
    </row>
    <row r="14" spans="1:22" ht="15.75" thickBot="1" x14ac:dyDescent="0.3">
      <c r="A14" s="20" t="s">
        <v>37</v>
      </c>
      <c r="B14" s="20" t="s">
        <v>43</v>
      </c>
      <c r="C14" s="13">
        <v>5</v>
      </c>
      <c r="D14" s="13"/>
      <c r="E14" s="13"/>
      <c r="F14" s="14" t="s">
        <v>70</v>
      </c>
      <c r="G14" s="13">
        <v>126</v>
      </c>
      <c r="H14" s="13"/>
      <c r="I14" s="13">
        <v>108</v>
      </c>
      <c r="J14" s="13">
        <v>50</v>
      </c>
      <c r="K14" s="13">
        <v>58</v>
      </c>
      <c r="L14" s="13"/>
      <c r="M14" s="13">
        <v>12</v>
      </c>
      <c r="N14" s="21">
        <v>6</v>
      </c>
      <c r="O14" s="16">
        <v>24</v>
      </c>
      <c r="P14" s="16">
        <v>18</v>
      </c>
      <c r="Q14" s="22">
        <v>25</v>
      </c>
      <c r="R14" s="22">
        <v>24</v>
      </c>
      <c r="S14" s="18">
        <v>17</v>
      </c>
      <c r="T14" s="18"/>
      <c r="U14" s="19"/>
      <c r="V14" s="19"/>
    </row>
    <row r="15" spans="1:22" ht="15.75" thickBot="1" x14ac:dyDescent="0.3">
      <c r="A15" s="20" t="s">
        <v>39</v>
      </c>
      <c r="B15" s="20" t="s">
        <v>49</v>
      </c>
      <c r="C15" s="13"/>
      <c r="D15" s="13"/>
      <c r="E15" s="13">
        <v>4</v>
      </c>
      <c r="F15" s="14" t="s">
        <v>46</v>
      </c>
      <c r="G15" s="13">
        <v>150</v>
      </c>
      <c r="H15" s="13"/>
      <c r="I15" s="13">
        <v>150</v>
      </c>
      <c r="J15" s="13">
        <v>132</v>
      </c>
      <c r="K15" s="13">
        <v>18</v>
      </c>
      <c r="L15" s="13"/>
      <c r="M15" s="13"/>
      <c r="N15" s="21"/>
      <c r="O15" s="16">
        <v>17</v>
      </c>
      <c r="P15" s="16">
        <v>80</v>
      </c>
      <c r="Q15" s="22">
        <v>17</v>
      </c>
      <c r="R15" s="22">
        <v>36</v>
      </c>
      <c r="S15" s="18"/>
      <c r="T15" s="18"/>
      <c r="U15" s="19"/>
      <c r="V15" s="19"/>
    </row>
    <row r="16" spans="1:22" ht="15.75" thickBot="1" x14ac:dyDescent="0.3">
      <c r="A16" s="103" t="s">
        <v>181</v>
      </c>
      <c r="B16" s="103" t="s">
        <v>44</v>
      </c>
      <c r="C16" s="13">
        <v>4</v>
      </c>
      <c r="D16" s="13"/>
      <c r="E16" s="13">
        <v>2</v>
      </c>
      <c r="F16" s="14"/>
      <c r="G16" s="13">
        <v>204</v>
      </c>
      <c r="H16" s="13"/>
      <c r="I16" s="13">
        <v>180</v>
      </c>
      <c r="J16" s="13">
        <v>150</v>
      </c>
      <c r="K16" s="13">
        <v>30</v>
      </c>
      <c r="L16" s="13"/>
      <c r="M16" s="13">
        <v>18</v>
      </c>
      <c r="N16" s="21">
        <v>6</v>
      </c>
      <c r="O16" s="16">
        <v>51</v>
      </c>
      <c r="P16" s="16">
        <v>61</v>
      </c>
      <c r="Q16" s="22">
        <v>41</v>
      </c>
      <c r="R16" s="22">
        <v>27</v>
      </c>
      <c r="S16" s="18"/>
      <c r="T16" s="18"/>
      <c r="U16" s="19"/>
      <c r="V16" s="19"/>
    </row>
    <row r="17" spans="1:22" ht="15.75" thickBot="1" x14ac:dyDescent="0.3">
      <c r="A17" s="103" t="s">
        <v>182</v>
      </c>
      <c r="B17" s="103" t="s">
        <v>45</v>
      </c>
      <c r="C17" s="13"/>
      <c r="D17" s="13"/>
      <c r="E17" s="13">
        <v>3</v>
      </c>
      <c r="F17" s="14"/>
      <c r="G17" s="13">
        <v>72</v>
      </c>
      <c r="H17" s="13"/>
      <c r="I17" s="13">
        <v>72</v>
      </c>
      <c r="J17" s="13">
        <v>57</v>
      </c>
      <c r="K17" s="13">
        <v>15</v>
      </c>
      <c r="L17" s="13"/>
      <c r="M17" s="13"/>
      <c r="N17" s="21"/>
      <c r="O17" s="16"/>
      <c r="P17" s="16">
        <v>34</v>
      </c>
      <c r="Q17" s="22">
        <v>38</v>
      </c>
      <c r="R17" s="22"/>
      <c r="S17" s="18"/>
      <c r="T17" s="18"/>
      <c r="U17" s="19"/>
      <c r="V17" s="19"/>
    </row>
    <row r="18" spans="1:22" ht="15.75" thickBot="1" x14ac:dyDescent="0.3">
      <c r="A18" s="20" t="s">
        <v>51</v>
      </c>
      <c r="B18" s="20" t="s">
        <v>38</v>
      </c>
      <c r="C18" s="13"/>
      <c r="D18" s="13"/>
      <c r="E18" s="13">
        <v>4</v>
      </c>
      <c r="F18" s="14" t="s">
        <v>46</v>
      </c>
      <c r="G18" s="13">
        <v>171</v>
      </c>
      <c r="H18" s="13"/>
      <c r="I18" s="13">
        <v>171</v>
      </c>
      <c r="J18" s="13">
        <v>136</v>
      </c>
      <c r="K18" s="13">
        <v>35</v>
      </c>
      <c r="L18" s="13"/>
      <c r="M18" s="13"/>
      <c r="N18" s="21"/>
      <c r="O18" s="16">
        <v>51</v>
      </c>
      <c r="P18" s="16">
        <v>44</v>
      </c>
      <c r="Q18" s="22">
        <v>34</v>
      </c>
      <c r="R18" s="22">
        <v>42</v>
      </c>
      <c r="S18" s="18"/>
      <c r="T18" s="18"/>
      <c r="U18" s="19"/>
      <c r="V18" s="19"/>
    </row>
    <row r="19" spans="1:22" ht="15.75" thickBot="1" x14ac:dyDescent="0.3">
      <c r="A19" s="20" t="s">
        <v>164</v>
      </c>
      <c r="B19" s="20" t="s">
        <v>173</v>
      </c>
      <c r="C19" s="13"/>
      <c r="D19" s="13"/>
      <c r="E19" s="13">
        <v>6</v>
      </c>
      <c r="F19" s="14" t="s">
        <v>70</v>
      </c>
      <c r="G19" s="13">
        <v>171</v>
      </c>
      <c r="H19" s="13"/>
      <c r="I19" s="13">
        <v>171</v>
      </c>
      <c r="J19" s="13">
        <v>146</v>
      </c>
      <c r="K19" s="13">
        <v>25</v>
      </c>
      <c r="L19" s="13"/>
      <c r="M19" s="13"/>
      <c r="N19" s="21"/>
      <c r="O19" s="23"/>
      <c r="P19" s="16"/>
      <c r="Q19" s="22">
        <v>34</v>
      </c>
      <c r="R19" s="22">
        <v>42</v>
      </c>
      <c r="S19" s="18">
        <v>51</v>
      </c>
      <c r="T19" s="18">
        <v>44</v>
      </c>
      <c r="U19" s="19"/>
      <c r="V19" s="19"/>
    </row>
    <row r="20" spans="1:22" ht="15.75" thickBot="1" x14ac:dyDescent="0.3">
      <c r="A20" s="20" t="s">
        <v>165</v>
      </c>
      <c r="B20" s="20" t="s">
        <v>174</v>
      </c>
      <c r="C20" s="13"/>
      <c r="D20" s="13"/>
      <c r="E20" s="13"/>
      <c r="F20" s="14" t="s">
        <v>85</v>
      </c>
      <c r="G20" s="13">
        <v>72</v>
      </c>
      <c r="H20" s="13"/>
      <c r="I20" s="13">
        <v>72</v>
      </c>
      <c r="J20" s="13">
        <v>52</v>
      </c>
      <c r="K20" s="13">
        <v>20</v>
      </c>
      <c r="L20" s="13"/>
      <c r="M20" s="13"/>
      <c r="N20" s="21"/>
      <c r="O20" s="23"/>
      <c r="P20" s="16"/>
      <c r="Q20" s="22"/>
      <c r="R20" s="22"/>
      <c r="S20" s="18">
        <v>34</v>
      </c>
      <c r="T20" s="18">
        <v>38</v>
      </c>
      <c r="U20" s="19"/>
      <c r="V20" s="19"/>
    </row>
    <row r="21" spans="1:22" ht="52.5" thickBot="1" x14ac:dyDescent="0.3">
      <c r="A21" s="11" t="s">
        <v>176</v>
      </c>
      <c r="B21" s="20" t="s">
        <v>175</v>
      </c>
      <c r="C21" s="13"/>
      <c r="D21" s="13">
        <v>2</v>
      </c>
      <c r="E21" s="13">
        <v>4</v>
      </c>
      <c r="F21" s="14"/>
      <c r="G21" s="13">
        <v>171</v>
      </c>
      <c r="H21" s="13"/>
      <c r="I21" s="13">
        <v>171</v>
      </c>
      <c r="J21" s="13">
        <v>23</v>
      </c>
      <c r="K21" s="13">
        <v>148</v>
      </c>
      <c r="L21" s="13"/>
      <c r="M21" s="13"/>
      <c r="N21" s="21"/>
      <c r="O21" s="23">
        <v>34</v>
      </c>
      <c r="P21" s="16">
        <v>44</v>
      </c>
      <c r="Q21" s="22">
        <v>51</v>
      </c>
      <c r="R21" s="22">
        <v>42</v>
      </c>
      <c r="S21" s="18"/>
      <c r="T21" s="18"/>
      <c r="U21" s="19"/>
      <c r="V21" s="19"/>
    </row>
    <row r="22" spans="1:22" ht="27.75" customHeight="1" thickBot="1" x14ac:dyDescent="0.3">
      <c r="A22" s="11" t="s">
        <v>177</v>
      </c>
      <c r="B22" s="20" t="s">
        <v>187</v>
      </c>
      <c r="C22" s="13"/>
      <c r="D22" s="13"/>
      <c r="E22" s="13">
        <v>2</v>
      </c>
      <c r="F22" s="14"/>
      <c r="G22" s="13">
        <v>70</v>
      </c>
      <c r="H22" s="13"/>
      <c r="I22" s="13">
        <v>70</v>
      </c>
      <c r="J22" s="13">
        <v>35</v>
      </c>
      <c r="K22" s="13">
        <v>35</v>
      </c>
      <c r="L22" s="13"/>
      <c r="M22" s="13"/>
      <c r="N22" s="21"/>
      <c r="O22" s="23">
        <v>34</v>
      </c>
      <c r="P22" s="16">
        <v>36</v>
      </c>
      <c r="Q22" s="22"/>
      <c r="R22" s="22"/>
      <c r="S22" s="18"/>
      <c r="T22" s="18"/>
      <c r="U22" s="19"/>
      <c r="V22" s="19"/>
    </row>
    <row r="23" spans="1:22" ht="15.75" thickBot="1" x14ac:dyDescent="0.3">
      <c r="A23" s="20" t="s">
        <v>178</v>
      </c>
      <c r="B23" s="20" t="s">
        <v>179</v>
      </c>
      <c r="C23" s="13"/>
      <c r="D23" s="13"/>
      <c r="E23" s="13"/>
      <c r="F23" s="14" t="s">
        <v>42</v>
      </c>
      <c r="G23" s="13">
        <v>39</v>
      </c>
      <c r="H23" s="13"/>
      <c r="I23" s="13">
        <v>39</v>
      </c>
      <c r="J23" s="13">
        <v>39</v>
      </c>
      <c r="K23" s="13"/>
      <c r="L23" s="13"/>
      <c r="M23" s="13"/>
      <c r="N23" s="21"/>
      <c r="O23" s="16"/>
      <c r="P23" s="16"/>
      <c r="Q23" s="22">
        <v>39</v>
      </c>
      <c r="R23" s="22"/>
      <c r="S23" s="18"/>
      <c r="T23" s="18"/>
      <c r="U23" s="19"/>
      <c r="V23" s="19"/>
    </row>
    <row r="24" spans="1:22" ht="19.5" customHeight="1" thickBot="1" x14ac:dyDescent="0.3">
      <c r="A24" s="24"/>
      <c r="B24" s="56" t="s">
        <v>162</v>
      </c>
      <c r="C24" s="25"/>
      <c r="D24" s="25"/>
      <c r="E24" s="25"/>
      <c r="F24" s="26"/>
      <c r="G24" s="25"/>
      <c r="H24" s="25"/>
      <c r="I24" s="25"/>
      <c r="J24" s="25"/>
      <c r="K24" s="25"/>
      <c r="L24" s="25"/>
      <c r="M24" s="25"/>
      <c r="N24" s="27"/>
      <c r="O24" s="27"/>
      <c r="P24" s="25"/>
      <c r="Q24" s="25"/>
      <c r="R24" s="25"/>
      <c r="S24" s="25"/>
      <c r="T24" s="25"/>
      <c r="U24" s="25"/>
      <c r="V24" s="25"/>
    </row>
    <row r="25" spans="1:22" ht="30" customHeight="1" thickBot="1" x14ac:dyDescent="0.3">
      <c r="A25" s="11" t="s">
        <v>184</v>
      </c>
      <c r="B25" s="11" t="s">
        <v>180</v>
      </c>
      <c r="C25" s="13"/>
      <c r="D25" s="13"/>
      <c r="E25" s="13">
        <v>6</v>
      </c>
      <c r="F25" s="14" t="s">
        <v>50</v>
      </c>
      <c r="G25" s="13">
        <v>74</v>
      </c>
      <c r="H25" s="13"/>
      <c r="I25" s="13">
        <v>74</v>
      </c>
      <c r="J25" s="13">
        <v>44</v>
      </c>
      <c r="K25" s="13">
        <v>30</v>
      </c>
      <c r="L25" s="13"/>
      <c r="M25" s="13"/>
      <c r="N25" s="21"/>
      <c r="O25" s="23"/>
      <c r="P25" s="16" t="s">
        <v>163</v>
      </c>
      <c r="Q25" s="22"/>
      <c r="R25" s="22"/>
      <c r="S25" s="18">
        <v>32</v>
      </c>
      <c r="T25" s="18">
        <v>42</v>
      </c>
      <c r="U25" s="19"/>
      <c r="V25" s="19"/>
    </row>
    <row r="26" spans="1:22" ht="15.75" thickBot="1" x14ac:dyDescent="0.3">
      <c r="A26" s="20" t="s">
        <v>185</v>
      </c>
      <c r="B26" s="20" t="s">
        <v>155</v>
      </c>
      <c r="C26" s="13"/>
      <c r="D26" s="13"/>
      <c r="E26" s="13"/>
      <c r="F26" s="14" t="s">
        <v>85</v>
      </c>
      <c r="G26" s="13">
        <v>72</v>
      </c>
      <c r="H26" s="13"/>
      <c r="I26" s="13">
        <v>72</v>
      </c>
      <c r="J26" s="13">
        <v>52</v>
      </c>
      <c r="K26" s="13">
        <v>20</v>
      </c>
      <c r="L26" s="13"/>
      <c r="M26" s="13"/>
      <c r="N26" s="21"/>
      <c r="O26" s="23"/>
      <c r="P26" s="16"/>
      <c r="Q26" s="22"/>
      <c r="R26" s="22"/>
      <c r="S26" s="18">
        <v>34</v>
      </c>
      <c r="T26" s="18">
        <v>38</v>
      </c>
      <c r="U26" s="19"/>
      <c r="V26" s="19"/>
    </row>
    <row r="27" spans="1:22" ht="15.75" thickBot="1" x14ac:dyDescent="0.3">
      <c r="A27" s="28"/>
      <c r="B27" s="29" t="s">
        <v>52</v>
      </c>
      <c r="C27" s="30"/>
      <c r="D27" s="30"/>
      <c r="E27" s="30"/>
      <c r="F27" s="31"/>
      <c r="G27" s="30">
        <f>SUM(G10:G26)</f>
        <v>2160</v>
      </c>
      <c r="H27" s="30"/>
      <c r="I27" s="30">
        <f>SUM(I10:I26)</f>
        <v>2052</v>
      </c>
      <c r="J27" s="30">
        <f>SUM(J10:J26)</f>
        <v>1427</v>
      </c>
      <c r="K27" s="30">
        <f>SUM(K10:K26)</f>
        <v>625</v>
      </c>
      <c r="L27" s="30"/>
      <c r="M27" s="30">
        <f t="shared" ref="M27:T27" si="0">SUM(M10:M26)</f>
        <v>78</v>
      </c>
      <c r="N27" s="30">
        <f t="shared" si="0"/>
        <v>30</v>
      </c>
      <c r="O27" s="30">
        <f t="shared" si="0"/>
        <v>449</v>
      </c>
      <c r="P27" s="30">
        <f t="shared" si="0"/>
        <v>563</v>
      </c>
      <c r="Q27" s="30">
        <f t="shared" si="0"/>
        <v>392</v>
      </c>
      <c r="R27" s="30">
        <f t="shared" si="0"/>
        <v>318</v>
      </c>
      <c r="S27" s="30">
        <f t="shared" si="0"/>
        <v>168</v>
      </c>
      <c r="T27" s="30">
        <f t="shared" si="0"/>
        <v>162</v>
      </c>
      <c r="U27" s="30"/>
      <c r="V27" s="30"/>
    </row>
    <row r="28" spans="1:22" ht="29.25" thickBot="1" x14ac:dyDescent="0.3">
      <c r="A28" s="32" t="s">
        <v>53</v>
      </c>
      <c r="B28" s="32" t="s">
        <v>54</v>
      </c>
      <c r="C28" s="33"/>
      <c r="D28" s="33"/>
      <c r="E28" s="33"/>
      <c r="F28" s="34"/>
      <c r="G28" s="35"/>
      <c r="H28" s="35"/>
      <c r="I28" s="36"/>
      <c r="J28" s="36"/>
      <c r="K28" s="36"/>
      <c r="L28" s="36"/>
      <c r="M28" s="36"/>
      <c r="N28" s="36"/>
      <c r="O28" s="35"/>
      <c r="P28" s="35"/>
      <c r="Q28" s="36"/>
      <c r="R28" s="36"/>
      <c r="S28" s="37"/>
      <c r="T28" s="37"/>
      <c r="U28" s="37"/>
      <c r="V28" s="37"/>
    </row>
    <row r="29" spans="1:22" ht="34.5" customHeight="1" thickBot="1" x14ac:dyDescent="0.3">
      <c r="A29" s="11" t="s">
        <v>55</v>
      </c>
      <c r="B29" s="11" t="s">
        <v>56</v>
      </c>
      <c r="C29" s="13"/>
      <c r="D29" s="13"/>
      <c r="E29" s="13">
        <v>4</v>
      </c>
      <c r="F29" s="14"/>
      <c r="G29" s="13">
        <v>55</v>
      </c>
      <c r="H29" s="13">
        <v>4</v>
      </c>
      <c r="I29" s="13">
        <v>51</v>
      </c>
      <c r="J29" s="13">
        <v>35</v>
      </c>
      <c r="K29" s="13">
        <v>16</v>
      </c>
      <c r="L29" s="13"/>
      <c r="M29" s="13"/>
      <c r="N29" s="21"/>
      <c r="O29" s="16"/>
      <c r="P29" s="16"/>
      <c r="Q29" s="22"/>
      <c r="R29" s="22">
        <v>51</v>
      </c>
      <c r="S29" s="18"/>
      <c r="T29" s="18"/>
      <c r="U29" s="19"/>
      <c r="V29" s="19"/>
    </row>
    <row r="30" spans="1:22" ht="27" thickBot="1" x14ac:dyDescent="0.3">
      <c r="A30" s="11" t="s">
        <v>57</v>
      </c>
      <c r="B30" s="20" t="s">
        <v>58</v>
      </c>
      <c r="C30" s="13">
        <v>2</v>
      </c>
      <c r="D30" s="13"/>
      <c r="E30" s="13"/>
      <c r="F30" s="14"/>
      <c r="G30" s="13">
        <v>72</v>
      </c>
      <c r="H30" s="13">
        <v>3</v>
      </c>
      <c r="I30" s="13">
        <v>57</v>
      </c>
      <c r="J30" s="13">
        <v>37</v>
      </c>
      <c r="K30" s="13">
        <v>20</v>
      </c>
      <c r="L30" s="13"/>
      <c r="M30" s="13">
        <v>6</v>
      </c>
      <c r="N30" s="21">
        <v>6</v>
      </c>
      <c r="O30" s="16">
        <v>17</v>
      </c>
      <c r="P30" s="16">
        <v>40</v>
      </c>
      <c r="Q30" s="22"/>
      <c r="R30" s="22"/>
      <c r="S30" s="18"/>
      <c r="T30" s="18"/>
      <c r="U30" s="19"/>
      <c r="V30" s="19"/>
    </row>
    <row r="31" spans="1:22" ht="27" thickBot="1" x14ac:dyDescent="0.3">
      <c r="A31" s="11" t="s">
        <v>59</v>
      </c>
      <c r="B31" s="20" t="s">
        <v>60</v>
      </c>
      <c r="C31" s="13">
        <v>2</v>
      </c>
      <c r="D31" s="13"/>
      <c r="E31" s="13"/>
      <c r="F31" s="14"/>
      <c r="G31" s="13">
        <v>85</v>
      </c>
      <c r="H31" s="13">
        <v>4</v>
      </c>
      <c r="I31" s="13">
        <v>69</v>
      </c>
      <c r="J31" s="13">
        <v>49</v>
      </c>
      <c r="K31" s="13">
        <v>20</v>
      </c>
      <c r="L31" s="13"/>
      <c r="M31" s="13">
        <v>6</v>
      </c>
      <c r="N31" s="21">
        <v>6</v>
      </c>
      <c r="O31" s="38">
        <v>43</v>
      </c>
      <c r="P31" s="38">
        <v>26</v>
      </c>
      <c r="Q31" s="22"/>
      <c r="R31" s="22"/>
      <c r="S31" s="18"/>
      <c r="T31" s="18"/>
      <c r="U31" s="19"/>
      <c r="V31" s="19"/>
    </row>
    <row r="32" spans="1:22" ht="27" thickBot="1" x14ac:dyDescent="0.3">
      <c r="A32" s="11" t="s">
        <v>61</v>
      </c>
      <c r="B32" s="20" t="s">
        <v>62</v>
      </c>
      <c r="C32" s="13"/>
      <c r="D32" s="13"/>
      <c r="E32" s="13">
        <v>8</v>
      </c>
      <c r="F32" s="14"/>
      <c r="G32" s="13">
        <v>94</v>
      </c>
      <c r="H32" s="13">
        <v>7</v>
      </c>
      <c r="I32" s="13">
        <v>87</v>
      </c>
      <c r="J32" s="13">
        <v>67</v>
      </c>
      <c r="K32" s="13">
        <v>20</v>
      </c>
      <c r="L32" s="13"/>
      <c r="M32" s="13"/>
      <c r="N32" s="21"/>
      <c r="O32" s="38"/>
      <c r="P32" s="39"/>
      <c r="Q32" s="22"/>
      <c r="R32" s="22"/>
      <c r="S32" s="18"/>
      <c r="T32" s="18"/>
      <c r="U32" s="19">
        <v>32</v>
      </c>
      <c r="V32" s="19">
        <v>55</v>
      </c>
    </row>
    <row r="33" spans="1:22" ht="15.75" thickBot="1" x14ac:dyDescent="0.3">
      <c r="A33" s="11" t="s">
        <v>64</v>
      </c>
      <c r="B33" s="20" t="s">
        <v>65</v>
      </c>
      <c r="C33" s="13"/>
      <c r="D33" s="13"/>
      <c r="E33" s="13">
        <v>3</v>
      </c>
      <c r="F33" s="14"/>
      <c r="G33" s="13">
        <v>40</v>
      </c>
      <c r="H33" s="13">
        <v>4</v>
      </c>
      <c r="I33" s="13">
        <v>36</v>
      </c>
      <c r="J33" s="13">
        <v>20</v>
      </c>
      <c r="K33" s="13">
        <v>16</v>
      </c>
      <c r="L33" s="13"/>
      <c r="M33" s="13"/>
      <c r="N33" s="21"/>
      <c r="O33" s="38"/>
      <c r="P33" s="38"/>
      <c r="Q33" s="22">
        <v>36</v>
      </c>
      <c r="R33" s="22"/>
      <c r="S33" s="18"/>
      <c r="T33" s="18"/>
      <c r="U33" s="19"/>
      <c r="V33" s="19"/>
    </row>
    <row r="34" spans="1:22" ht="15.75" thickBot="1" x14ac:dyDescent="0.3">
      <c r="A34" s="11" t="s">
        <v>66</v>
      </c>
      <c r="B34" s="20" t="s">
        <v>67</v>
      </c>
      <c r="C34" s="13"/>
      <c r="D34" s="13"/>
      <c r="E34" s="13">
        <v>6</v>
      </c>
      <c r="F34" s="14"/>
      <c r="G34" s="13">
        <v>48</v>
      </c>
      <c r="H34" s="13">
        <v>4</v>
      </c>
      <c r="I34" s="13">
        <v>44</v>
      </c>
      <c r="J34" s="13">
        <v>32</v>
      </c>
      <c r="K34" s="13">
        <v>12</v>
      </c>
      <c r="L34" s="13"/>
      <c r="M34" s="13"/>
      <c r="N34" s="21"/>
      <c r="O34" s="38"/>
      <c r="P34" s="39"/>
      <c r="Q34" s="22"/>
      <c r="R34" s="22"/>
      <c r="S34" s="18"/>
      <c r="T34" s="18">
        <v>44</v>
      </c>
      <c r="U34" s="19"/>
      <c r="V34" s="19"/>
    </row>
    <row r="35" spans="1:22" ht="27" thickBot="1" x14ac:dyDescent="0.3">
      <c r="A35" s="11" t="s">
        <v>68</v>
      </c>
      <c r="B35" s="20" t="s">
        <v>69</v>
      </c>
      <c r="C35" s="13"/>
      <c r="D35" s="13"/>
      <c r="E35" s="13"/>
      <c r="F35" s="14" t="s">
        <v>70</v>
      </c>
      <c r="G35" s="13">
        <v>48</v>
      </c>
      <c r="H35" s="13">
        <v>4</v>
      </c>
      <c r="I35" s="13">
        <v>44</v>
      </c>
      <c r="J35" s="13"/>
      <c r="K35" s="13">
        <v>44</v>
      </c>
      <c r="L35" s="13"/>
      <c r="M35" s="13"/>
      <c r="N35" s="21"/>
      <c r="O35" s="38"/>
      <c r="P35" s="39"/>
      <c r="Q35" s="22"/>
      <c r="R35" s="22">
        <v>44</v>
      </c>
      <c r="S35" s="18"/>
      <c r="T35" s="18"/>
      <c r="U35" s="19"/>
      <c r="V35" s="19"/>
    </row>
    <row r="36" spans="1:22" ht="15.75" thickBot="1" x14ac:dyDescent="0.3">
      <c r="A36" s="11" t="s">
        <v>71</v>
      </c>
      <c r="B36" s="20" t="s">
        <v>72</v>
      </c>
      <c r="C36" s="13"/>
      <c r="D36" s="13"/>
      <c r="E36" s="13">
        <v>4</v>
      </c>
      <c r="F36" s="14"/>
      <c r="G36" s="13">
        <v>39</v>
      </c>
      <c r="H36" s="13">
        <v>3</v>
      </c>
      <c r="I36" s="13">
        <v>36</v>
      </c>
      <c r="J36" s="13">
        <v>18</v>
      </c>
      <c r="K36" s="13">
        <v>18</v>
      </c>
      <c r="L36" s="13"/>
      <c r="M36" s="13"/>
      <c r="N36" s="21"/>
      <c r="O36" s="38"/>
      <c r="P36" s="39"/>
      <c r="Q36" s="22"/>
      <c r="R36" s="22">
        <v>36</v>
      </c>
      <c r="S36" s="18"/>
      <c r="T36" s="18"/>
      <c r="U36" s="19"/>
      <c r="V36" s="19"/>
    </row>
    <row r="37" spans="1:22" ht="15.75" thickBot="1" x14ac:dyDescent="0.3">
      <c r="A37" s="11" t="s">
        <v>73</v>
      </c>
      <c r="B37" s="20" t="s">
        <v>40</v>
      </c>
      <c r="C37" s="13"/>
      <c r="D37" s="13"/>
      <c r="E37" s="13">
        <v>8</v>
      </c>
      <c r="F37" s="14"/>
      <c r="G37" s="13">
        <v>44</v>
      </c>
      <c r="H37" s="13">
        <v>4</v>
      </c>
      <c r="I37" s="13">
        <v>40</v>
      </c>
      <c r="J37" s="13"/>
      <c r="K37" s="13">
        <v>40</v>
      </c>
      <c r="L37" s="13"/>
      <c r="M37" s="13"/>
      <c r="N37" s="21"/>
      <c r="O37" s="38"/>
      <c r="P37" s="39"/>
      <c r="Q37" s="22"/>
      <c r="R37" s="22"/>
      <c r="S37" s="18"/>
      <c r="T37" s="18"/>
      <c r="U37" s="19">
        <v>20</v>
      </c>
      <c r="V37" s="19">
        <v>20</v>
      </c>
    </row>
    <row r="38" spans="1:22" ht="15.75" thickBot="1" x14ac:dyDescent="0.3">
      <c r="A38" s="40" t="s">
        <v>74</v>
      </c>
      <c r="B38" s="40" t="s">
        <v>75</v>
      </c>
      <c r="C38" s="13"/>
      <c r="D38" s="13"/>
      <c r="E38" s="13">
        <v>6</v>
      </c>
      <c r="F38" s="14"/>
      <c r="G38" s="13">
        <v>54</v>
      </c>
      <c r="H38" s="13">
        <v>4</v>
      </c>
      <c r="I38" s="13">
        <v>50</v>
      </c>
      <c r="J38" s="13">
        <v>46</v>
      </c>
      <c r="K38" s="13">
        <v>4</v>
      </c>
      <c r="L38" s="13"/>
      <c r="M38" s="13"/>
      <c r="N38" s="21"/>
      <c r="O38" s="38"/>
      <c r="P38" s="39"/>
      <c r="Q38" s="22"/>
      <c r="R38" s="22"/>
      <c r="S38" s="18"/>
      <c r="T38" s="18">
        <v>50</v>
      </c>
      <c r="U38" s="19"/>
      <c r="V38" s="19"/>
    </row>
    <row r="39" spans="1:22" ht="15.75" thickBot="1" x14ac:dyDescent="0.3">
      <c r="A39" s="40" t="s">
        <v>76</v>
      </c>
      <c r="B39" s="40" t="s">
        <v>77</v>
      </c>
      <c r="C39" s="13"/>
      <c r="D39" s="13"/>
      <c r="E39" s="14" t="s">
        <v>78</v>
      </c>
      <c r="F39" s="13"/>
      <c r="G39" s="13">
        <v>68</v>
      </c>
      <c r="H39" s="13">
        <v>5</v>
      </c>
      <c r="I39" s="13">
        <v>63</v>
      </c>
      <c r="J39" s="13">
        <v>51</v>
      </c>
      <c r="K39" s="13">
        <v>12</v>
      </c>
      <c r="L39" s="13"/>
      <c r="M39" s="13"/>
      <c r="N39" s="13"/>
      <c r="O39" s="38"/>
      <c r="P39" s="39"/>
      <c r="Q39" s="22"/>
      <c r="R39" s="22"/>
      <c r="S39" s="18"/>
      <c r="T39" s="18"/>
      <c r="U39" s="19">
        <v>16</v>
      </c>
      <c r="V39" s="19">
        <v>47</v>
      </c>
    </row>
    <row r="40" spans="1:22" ht="26.25" thickBot="1" x14ac:dyDescent="0.3">
      <c r="A40" s="40" t="s">
        <v>79</v>
      </c>
      <c r="B40" s="40" t="s">
        <v>80</v>
      </c>
      <c r="C40" s="13"/>
      <c r="D40" s="13"/>
      <c r="E40" s="14" t="s">
        <v>63</v>
      </c>
      <c r="F40" s="13"/>
      <c r="G40" s="13">
        <v>90</v>
      </c>
      <c r="H40" s="13">
        <v>6</v>
      </c>
      <c r="I40" s="13">
        <v>84</v>
      </c>
      <c r="J40" s="13">
        <v>54</v>
      </c>
      <c r="K40" s="13">
        <v>30</v>
      </c>
      <c r="L40" s="13"/>
      <c r="M40" s="13"/>
      <c r="N40" s="13"/>
      <c r="O40" s="38"/>
      <c r="P40" s="39"/>
      <c r="Q40" s="22"/>
      <c r="R40" s="22"/>
      <c r="S40" s="18"/>
      <c r="T40" s="18">
        <v>42</v>
      </c>
      <c r="U40" s="19">
        <v>42</v>
      </c>
      <c r="V40" s="19"/>
    </row>
    <row r="41" spans="1:22" ht="26.25" thickBot="1" x14ac:dyDescent="0.3">
      <c r="A41" s="40" t="s">
        <v>81</v>
      </c>
      <c r="B41" s="40" t="s">
        <v>82</v>
      </c>
      <c r="C41" s="13"/>
      <c r="D41" s="13"/>
      <c r="E41" s="14" t="s">
        <v>78</v>
      </c>
      <c r="F41" s="13"/>
      <c r="G41" s="13">
        <v>60</v>
      </c>
      <c r="H41" s="13">
        <v>4</v>
      </c>
      <c r="I41" s="13">
        <v>56</v>
      </c>
      <c r="J41" s="13">
        <v>26</v>
      </c>
      <c r="K41" s="13">
        <v>30</v>
      </c>
      <c r="L41" s="13"/>
      <c r="M41" s="13"/>
      <c r="N41" s="13"/>
      <c r="O41" s="38"/>
      <c r="P41" s="39"/>
      <c r="Q41" s="22"/>
      <c r="R41" s="22"/>
      <c r="S41" s="18"/>
      <c r="T41" s="18"/>
      <c r="U41" s="19"/>
      <c r="V41" s="19">
        <v>56</v>
      </c>
    </row>
    <row r="42" spans="1:22" ht="26.25" thickBot="1" x14ac:dyDescent="0.3">
      <c r="A42" s="40" t="s">
        <v>83</v>
      </c>
      <c r="B42" s="40" t="s">
        <v>84</v>
      </c>
      <c r="C42" s="13"/>
      <c r="D42" s="13"/>
      <c r="E42" s="14" t="s">
        <v>85</v>
      </c>
      <c r="F42" s="13"/>
      <c r="G42" s="13">
        <v>36</v>
      </c>
      <c r="H42" s="13">
        <v>2</v>
      </c>
      <c r="I42" s="13">
        <v>34</v>
      </c>
      <c r="J42" s="13">
        <v>18</v>
      </c>
      <c r="K42" s="13">
        <v>16</v>
      </c>
      <c r="L42" s="13"/>
      <c r="M42" s="13"/>
      <c r="N42" s="13"/>
      <c r="O42" s="38"/>
      <c r="P42" s="39"/>
      <c r="Q42" s="22"/>
      <c r="R42" s="22"/>
      <c r="S42" s="18"/>
      <c r="T42" s="18">
        <v>34</v>
      </c>
      <c r="U42" s="19"/>
      <c r="V42" s="19"/>
    </row>
    <row r="43" spans="1:22" ht="15.75" thickBot="1" x14ac:dyDescent="0.3">
      <c r="A43" s="41"/>
      <c r="B43" s="41" t="s">
        <v>52</v>
      </c>
      <c r="C43" s="42"/>
      <c r="D43" s="42"/>
      <c r="E43" s="42"/>
      <c r="F43" s="43"/>
      <c r="G43" s="42">
        <f t="shared" ref="G43:R43" si="1">SUM(G29:G42)</f>
        <v>833</v>
      </c>
      <c r="H43" s="42">
        <f t="shared" si="1"/>
        <v>58</v>
      </c>
      <c r="I43" s="44">
        <f t="shared" si="1"/>
        <v>751</v>
      </c>
      <c r="J43" s="44">
        <f t="shared" si="1"/>
        <v>453</v>
      </c>
      <c r="K43" s="44">
        <v>298</v>
      </c>
      <c r="L43" s="44"/>
      <c r="M43" s="44">
        <f>SUM(M30:M42)</f>
        <v>12</v>
      </c>
      <c r="N43" s="44">
        <f>SUM(N30:N42)</f>
        <v>12</v>
      </c>
      <c r="O43" s="45">
        <f t="shared" si="1"/>
        <v>60</v>
      </c>
      <c r="P43" s="45">
        <f t="shared" si="1"/>
        <v>66</v>
      </c>
      <c r="Q43" s="44">
        <f t="shared" si="1"/>
        <v>36</v>
      </c>
      <c r="R43" s="44">
        <f t="shared" si="1"/>
        <v>131</v>
      </c>
      <c r="S43" s="42"/>
      <c r="T43" s="42">
        <f>SUM(T29:T42)</f>
        <v>170</v>
      </c>
      <c r="U43" s="42">
        <f>SUM(U29:U42)</f>
        <v>110</v>
      </c>
      <c r="V43" s="42">
        <f>SUM(V29:V42)</f>
        <v>178</v>
      </c>
    </row>
    <row r="44" spans="1:22" ht="16.5" thickBot="1" x14ac:dyDescent="0.3">
      <c r="A44" s="46" t="s">
        <v>86</v>
      </c>
      <c r="B44" s="46" t="s">
        <v>87</v>
      </c>
      <c r="C44" s="47"/>
      <c r="D44" s="47"/>
      <c r="E44" s="47"/>
      <c r="F44" s="48"/>
      <c r="G44" s="47"/>
      <c r="H44" s="47"/>
      <c r="I44" s="49"/>
      <c r="J44" s="49"/>
      <c r="K44" s="49"/>
      <c r="L44" s="49"/>
      <c r="M44" s="49"/>
      <c r="N44" s="49"/>
      <c r="O44" s="50"/>
      <c r="P44" s="51"/>
      <c r="Q44" s="49"/>
      <c r="R44" s="49"/>
      <c r="S44" s="47"/>
      <c r="T44" s="52"/>
      <c r="U44" s="52"/>
      <c r="V44" s="52"/>
    </row>
    <row r="45" spans="1:22" ht="16.5" thickBot="1" x14ac:dyDescent="0.3">
      <c r="A45" s="46" t="s">
        <v>88</v>
      </c>
      <c r="B45" s="46" t="s">
        <v>89</v>
      </c>
      <c r="C45" s="47"/>
      <c r="D45" s="47"/>
      <c r="E45" s="47"/>
      <c r="F45" s="53"/>
      <c r="G45" s="52"/>
      <c r="H45" s="52"/>
      <c r="I45" s="49"/>
      <c r="J45" s="54"/>
      <c r="K45" s="54"/>
      <c r="L45" s="54"/>
      <c r="M45" s="54"/>
      <c r="N45" s="54"/>
      <c r="O45" s="50"/>
      <c r="P45" s="51"/>
      <c r="Q45" s="54"/>
      <c r="R45" s="54"/>
      <c r="S45" s="52"/>
      <c r="T45" s="52"/>
      <c r="U45" s="52"/>
      <c r="V45" s="52"/>
    </row>
    <row r="46" spans="1:22" ht="86.25" thickBot="1" x14ac:dyDescent="0.3">
      <c r="A46" s="55" t="s">
        <v>90</v>
      </c>
      <c r="B46" s="56" t="s">
        <v>91</v>
      </c>
      <c r="C46" s="57"/>
      <c r="D46" s="57"/>
      <c r="E46" s="57"/>
      <c r="F46" s="58"/>
      <c r="G46" s="59"/>
      <c r="H46" s="59"/>
      <c r="I46" s="60"/>
      <c r="J46" s="60"/>
      <c r="K46" s="60"/>
      <c r="L46" s="60"/>
      <c r="M46" s="60"/>
      <c r="N46" s="60"/>
      <c r="O46" s="59"/>
      <c r="P46" s="59"/>
      <c r="Q46" s="60"/>
      <c r="R46" s="60"/>
      <c r="S46" s="59"/>
      <c r="T46" s="59"/>
      <c r="U46" s="59"/>
      <c r="V46" s="59"/>
    </row>
    <row r="47" spans="1:22" ht="39.75" thickBot="1" x14ac:dyDescent="0.3">
      <c r="A47" s="40" t="s">
        <v>92</v>
      </c>
      <c r="B47" s="61" t="s">
        <v>93</v>
      </c>
      <c r="C47" s="13"/>
      <c r="D47" s="13"/>
      <c r="E47" s="13">
        <v>1</v>
      </c>
      <c r="F47" s="14"/>
      <c r="G47" s="13">
        <v>66</v>
      </c>
      <c r="H47" s="13">
        <v>6</v>
      </c>
      <c r="I47" s="13">
        <v>60</v>
      </c>
      <c r="J47" s="13">
        <v>40</v>
      </c>
      <c r="K47" s="13">
        <v>20</v>
      </c>
      <c r="L47" s="13"/>
      <c r="M47" s="13"/>
      <c r="N47" s="21"/>
      <c r="O47" s="38">
        <v>60</v>
      </c>
      <c r="P47" s="38"/>
      <c r="Q47" s="22"/>
      <c r="R47" s="22"/>
      <c r="S47" s="18"/>
      <c r="T47" s="18"/>
      <c r="U47" s="19"/>
      <c r="V47" s="19"/>
    </row>
    <row r="48" spans="1:22" ht="39.75" thickBot="1" x14ac:dyDescent="0.3">
      <c r="A48" s="40" t="s">
        <v>169</v>
      </c>
      <c r="B48" s="61" t="s">
        <v>94</v>
      </c>
      <c r="C48" s="13"/>
      <c r="D48" s="13"/>
      <c r="E48" s="13">
        <v>2</v>
      </c>
      <c r="F48" s="14" t="s">
        <v>41</v>
      </c>
      <c r="G48" s="13">
        <v>121</v>
      </c>
      <c r="H48" s="13">
        <v>13</v>
      </c>
      <c r="I48" s="13">
        <v>108</v>
      </c>
      <c r="J48" s="13">
        <v>60</v>
      </c>
      <c r="K48" s="13">
        <v>48</v>
      </c>
      <c r="L48" s="13"/>
      <c r="M48" s="13"/>
      <c r="N48" s="21"/>
      <c r="O48" s="38">
        <v>31</v>
      </c>
      <c r="P48" s="38">
        <v>77</v>
      </c>
      <c r="Q48" s="22"/>
      <c r="R48" s="22"/>
      <c r="S48" s="18"/>
      <c r="T48" s="18"/>
      <c r="U48" s="19"/>
      <c r="V48" s="19"/>
    </row>
    <row r="49" spans="1:22" ht="15.75" thickBot="1" x14ac:dyDescent="0.3">
      <c r="A49" s="62" t="s">
        <v>95</v>
      </c>
      <c r="B49" s="63" t="s">
        <v>96</v>
      </c>
      <c r="C49" s="12"/>
      <c r="D49" s="12"/>
      <c r="E49" s="13">
        <v>2</v>
      </c>
      <c r="F49" s="64"/>
      <c r="G49" s="136">
        <v>72</v>
      </c>
      <c r="H49" s="136"/>
      <c r="I49" s="136">
        <v>72</v>
      </c>
      <c r="J49" s="136"/>
      <c r="K49" s="136"/>
      <c r="L49" s="136">
        <v>72</v>
      </c>
      <c r="M49" s="136"/>
      <c r="N49" s="71"/>
      <c r="O49" s="143"/>
      <c r="P49" s="143">
        <v>72</v>
      </c>
      <c r="Q49" s="144"/>
      <c r="R49" s="22"/>
      <c r="S49" s="18"/>
      <c r="T49" s="18"/>
      <c r="U49" s="19"/>
      <c r="V49" s="19"/>
    </row>
    <row r="50" spans="1:22" ht="15.75" thickBot="1" x14ac:dyDescent="0.3">
      <c r="A50" s="62" t="s">
        <v>97</v>
      </c>
      <c r="B50" s="63" t="s">
        <v>98</v>
      </c>
      <c r="C50" s="12"/>
      <c r="D50" s="12"/>
      <c r="E50" s="13">
        <v>3</v>
      </c>
      <c r="F50" s="64"/>
      <c r="G50" s="136">
        <v>180</v>
      </c>
      <c r="H50" s="136"/>
      <c r="I50" s="136">
        <v>180</v>
      </c>
      <c r="J50" s="136"/>
      <c r="K50" s="136"/>
      <c r="L50" s="136">
        <v>180</v>
      </c>
      <c r="M50" s="136"/>
      <c r="N50" s="71"/>
      <c r="O50" s="143"/>
      <c r="P50" s="143"/>
      <c r="Q50" s="144">
        <v>180</v>
      </c>
      <c r="R50" s="22"/>
      <c r="S50" s="18"/>
      <c r="T50" s="18"/>
      <c r="U50" s="19"/>
      <c r="V50" s="19"/>
    </row>
    <row r="51" spans="1:22" ht="15.75" thickBot="1" x14ac:dyDescent="0.3">
      <c r="A51" s="65" t="s">
        <v>99</v>
      </c>
      <c r="B51" s="66" t="s">
        <v>100</v>
      </c>
      <c r="C51" s="67">
        <v>3</v>
      </c>
      <c r="D51" s="67"/>
      <c r="E51" s="68"/>
      <c r="F51" s="69"/>
      <c r="G51" s="70">
        <v>6</v>
      </c>
      <c r="H51" s="70"/>
      <c r="I51" s="71"/>
      <c r="J51" s="71"/>
      <c r="K51" s="71"/>
      <c r="L51" s="71"/>
      <c r="M51" s="71"/>
      <c r="N51" s="71">
        <v>6</v>
      </c>
      <c r="O51" s="70"/>
      <c r="P51" s="70"/>
      <c r="Q51" s="71"/>
      <c r="R51" s="71"/>
      <c r="S51" s="70"/>
      <c r="T51" s="70"/>
      <c r="U51" s="70"/>
      <c r="V51" s="70"/>
    </row>
    <row r="52" spans="1:22" ht="15.75" thickBot="1" x14ac:dyDescent="0.3">
      <c r="A52" s="57"/>
      <c r="B52" s="7" t="s">
        <v>52</v>
      </c>
      <c r="C52" s="72"/>
      <c r="D52" s="72"/>
      <c r="E52" s="72"/>
      <c r="F52" s="73"/>
      <c r="G52" s="57">
        <f>SUM(G47:G51)</f>
        <v>445</v>
      </c>
      <c r="H52" s="57">
        <f t="shared" ref="H52:R52" si="2">SUM(H47:H51)</f>
        <v>19</v>
      </c>
      <c r="I52" s="74">
        <f t="shared" si="2"/>
        <v>420</v>
      </c>
      <c r="J52" s="74">
        <f>SUM(J47:J51)</f>
        <v>100</v>
      </c>
      <c r="K52" s="74">
        <v>68</v>
      </c>
      <c r="L52" s="74">
        <f>SUM(L49:L51)</f>
        <v>252</v>
      </c>
      <c r="M52" s="74"/>
      <c r="N52" s="74">
        <f>SUM(N51)</f>
        <v>6</v>
      </c>
      <c r="O52" s="57">
        <f t="shared" si="2"/>
        <v>91</v>
      </c>
      <c r="P52" s="57">
        <f t="shared" si="2"/>
        <v>149</v>
      </c>
      <c r="Q52" s="74">
        <f t="shared" si="2"/>
        <v>180</v>
      </c>
      <c r="R52" s="74">
        <f t="shared" si="2"/>
        <v>0</v>
      </c>
      <c r="S52" s="57"/>
      <c r="T52" s="57"/>
      <c r="U52" s="57"/>
      <c r="V52" s="57"/>
    </row>
    <row r="53" spans="1:22" ht="87" thickBot="1" x14ac:dyDescent="0.3">
      <c r="A53" s="75" t="s">
        <v>101</v>
      </c>
      <c r="B53" s="76" t="s">
        <v>102</v>
      </c>
      <c r="C53" s="77"/>
      <c r="D53" s="77"/>
      <c r="E53" s="77"/>
      <c r="F53" s="78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</row>
    <row r="54" spans="1:22" ht="52.5" thickBot="1" x14ac:dyDescent="0.3">
      <c r="A54" s="79" t="s">
        <v>103</v>
      </c>
      <c r="B54" s="61" t="s">
        <v>104</v>
      </c>
      <c r="C54" s="12"/>
      <c r="D54" s="13"/>
      <c r="E54" s="13">
        <v>4</v>
      </c>
      <c r="F54" s="64"/>
      <c r="G54" s="13">
        <v>71</v>
      </c>
      <c r="H54" s="13">
        <v>6</v>
      </c>
      <c r="I54" s="13">
        <v>65</v>
      </c>
      <c r="J54" s="13">
        <v>37</v>
      </c>
      <c r="K54" s="13">
        <v>28</v>
      </c>
      <c r="L54" s="13"/>
      <c r="M54" s="13"/>
      <c r="N54" s="21"/>
      <c r="O54" s="38"/>
      <c r="P54" s="39"/>
      <c r="Q54" s="22"/>
      <c r="R54" s="22">
        <v>65</v>
      </c>
      <c r="S54" s="18"/>
      <c r="T54" s="18"/>
      <c r="U54" s="19"/>
      <c r="V54" s="19"/>
    </row>
    <row r="55" spans="1:22" ht="52.5" thickBot="1" x14ac:dyDescent="0.3">
      <c r="A55" s="79" t="s">
        <v>105</v>
      </c>
      <c r="B55" s="61" t="s">
        <v>106</v>
      </c>
      <c r="C55" s="13">
        <v>4</v>
      </c>
      <c r="D55" s="13"/>
      <c r="E55" s="12"/>
      <c r="F55" s="64"/>
      <c r="G55" s="13">
        <v>165</v>
      </c>
      <c r="H55" s="13">
        <v>11</v>
      </c>
      <c r="I55" s="13">
        <v>142</v>
      </c>
      <c r="J55" s="13">
        <v>100</v>
      </c>
      <c r="K55" s="13">
        <v>42</v>
      </c>
      <c r="L55" s="13"/>
      <c r="M55" s="13">
        <v>6</v>
      </c>
      <c r="N55" s="21">
        <v>6</v>
      </c>
      <c r="O55" s="38"/>
      <c r="P55" s="39"/>
      <c r="Q55" s="22"/>
      <c r="R55" s="22">
        <v>142</v>
      </c>
      <c r="S55" s="18"/>
      <c r="T55" s="18"/>
      <c r="U55" s="19"/>
      <c r="V55" s="19"/>
    </row>
    <row r="56" spans="1:22" ht="15.75" thickBot="1" x14ac:dyDescent="0.3">
      <c r="A56" s="65" t="s">
        <v>107</v>
      </c>
      <c r="B56" s="63" t="s">
        <v>96</v>
      </c>
      <c r="C56" s="12"/>
      <c r="D56" s="12"/>
      <c r="E56" s="13">
        <v>4</v>
      </c>
      <c r="F56" s="64"/>
      <c r="G56" s="136">
        <v>108</v>
      </c>
      <c r="H56" s="136"/>
      <c r="I56" s="136">
        <v>108</v>
      </c>
      <c r="J56" s="136"/>
      <c r="K56" s="136"/>
      <c r="L56" s="136">
        <v>108</v>
      </c>
      <c r="M56" s="136"/>
      <c r="N56" s="71"/>
      <c r="O56" s="143"/>
      <c r="P56" s="145"/>
      <c r="Q56" s="144"/>
      <c r="R56" s="144">
        <v>108</v>
      </c>
      <c r="S56" s="146"/>
      <c r="T56" s="18"/>
      <c r="U56" s="19"/>
      <c r="V56" s="19"/>
    </row>
    <row r="57" spans="1:22" ht="15.75" thickBot="1" x14ac:dyDescent="0.3">
      <c r="A57" s="65" t="s">
        <v>108</v>
      </c>
      <c r="B57" s="63" t="s">
        <v>98</v>
      </c>
      <c r="C57" s="12"/>
      <c r="D57" s="12"/>
      <c r="E57" s="13">
        <v>5</v>
      </c>
      <c r="F57" s="64"/>
      <c r="G57" s="136">
        <v>216</v>
      </c>
      <c r="H57" s="136"/>
      <c r="I57" s="136">
        <v>216</v>
      </c>
      <c r="J57" s="136"/>
      <c r="K57" s="136"/>
      <c r="L57" s="136">
        <v>216</v>
      </c>
      <c r="M57" s="136"/>
      <c r="N57" s="71"/>
      <c r="O57" s="147"/>
      <c r="P57" s="147"/>
      <c r="Q57" s="144"/>
      <c r="R57" s="144"/>
      <c r="S57" s="146">
        <v>216</v>
      </c>
      <c r="T57" s="18"/>
      <c r="U57" s="19"/>
      <c r="V57" s="19"/>
    </row>
    <row r="58" spans="1:22" ht="15.75" thickBot="1" x14ac:dyDescent="0.3">
      <c r="A58" s="65" t="s">
        <v>109</v>
      </c>
      <c r="B58" s="66" t="s">
        <v>100</v>
      </c>
      <c r="C58" s="67">
        <v>5</v>
      </c>
      <c r="D58" s="67"/>
      <c r="E58" s="68"/>
      <c r="F58" s="69"/>
      <c r="G58" s="70">
        <v>6</v>
      </c>
      <c r="H58" s="70"/>
      <c r="I58" s="71"/>
      <c r="J58" s="71"/>
      <c r="K58" s="71"/>
      <c r="L58" s="71"/>
      <c r="M58" s="71"/>
      <c r="N58" s="71">
        <v>6</v>
      </c>
      <c r="O58" s="70"/>
      <c r="P58" s="70"/>
      <c r="Q58" s="71"/>
      <c r="R58" s="71"/>
      <c r="S58" s="70"/>
      <c r="T58" s="70"/>
      <c r="U58" s="70"/>
      <c r="V58" s="70"/>
    </row>
    <row r="59" spans="1:22" ht="15.75" thickBot="1" x14ac:dyDescent="0.3">
      <c r="A59" s="80"/>
      <c r="B59" s="46" t="s">
        <v>52</v>
      </c>
      <c r="C59" s="81"/>
      <c r="D59" s="81"/>
      <c r="E59" s="81"/>
      <c r="F59" s="82"/>
      <c r="G59" s="80">
        <f>SUM(G54:G58)</f>
        <v>566</v>
      </c>
      <c r="H59" s="80">
        <f>SUM(H54:H58)</f>
        <v>17</v>
      </c>
      <c r="I59" s="77">
        <f>SUM(I54:I58)</f>
        <v>531</v>
      </c>
      <c r="J59" s="77">
        <f>SUM(J54:J58)</f>
        <v>137</v>
      </c>
      <c r="K59" s="77">
        <v>70</v>
      </c>
      <c r="L59" s="77">
        <f>SUM(L56:L58)</f>
        <v>324</v>
      </c>
      <c r="M59" s="77">
        <f>SUM(M54:M58)</f>
        <v>6</v>
      </c>
      <c r="N59" s="77">
        <f>SUM(N54:N58)</f>
        <v>12</v>
      </c>
      <c r="O59" s="80"/>
      <c r="P59" s="80"/>
      <c r="Q59" s="77"/>
      <c r="R59" s="77">
        <f>SUM(R54:R58)</f>
        <v>315</v>
      </c>
      <c r="S59" s="80">
        <f>SUM(S54:S58)</f>
        <v>216</v>
      </c>
      <c r="T59" s="80"/>
      <c r="U59" s="80"/>
      <c r="V59" s="80"/>
    </row>
    <row r="60" spans="1:22" ht="86.25" thickBot="1" x14ac:dyDescent="0.3">
      <c r="A60" s="55" t="s">
        <v>110</v>
      </c>
      <c r="B60" s="55" t="s">
        <v>111</v>
      </c>
      <c r="C60" s="83"/>
      <c r="D60" s="83"/>
      <c r="E60" s="83"/>
      <c r="F60" s="84"/>
      <c r="G60" s="83"/>
      <c r="H60" s="83"/>
      <c r="I60" s="85"/>
      <c r="J60" s="85"/>
      <c r="K60" s="85"/>
      <c r="L60" s="85"/>
      <c r="M60" s="85"/>
      <c r="N60" s="85"/>
      <c r="O60" s="83"/>
      <c r="P60" s="83"/>
      <c r="Q60" s="85"/>
      <c r="R60" s="60"/>
      <c r="S60" s="83"/>
      <c r="T60" s="83"/>
      <c r="U60" s="83"/>
      <c r="V60" s="83"/>
    </row>
    <row r="61" spans="1:22" ht="52.5" thickBot="1" x14ac:dyDescent="0.3">
      <c r="A61" s="79" t="s">
        <v>112</v>
      </c>
      <c r="B61" s="61" t="s">
        <v>113</v>
      </c>
      <c r="C61" s="13"/>
      <c r="D61" s="13"/>
      <c r="E61" s="13">
        <v>5</v>
      </c>
      <c r="F61" s="14"/>
      <c r="G61" s="13">
        <v>90</v>
      </c>
      <c r="H61" s="13">
        <v>8</v>
      </c>
      <c r="I61" s="13">
        <v>82</v>
      </c>
      <c r="J61" s="13">
        <v>60</v>
      </c>
      <c r="K61" s="13">
        <v>22</v>
      </c>
      <c r="L61" s="13"/>
      <c r="M61" s="13"/>
      <c r="N61" s="21"/>
      <c r="O61" s="16"/>
      <c r="P61" s="16"/>
      <c r="Q61" s="22"/>
      <c r="R61" s="22"/>
      <c r="S61" s="18">
        <v>82</v>
      </c>
      <c r="T61" s="18"/>
      <c r="U61" s="19"/>
      <c r="V61" s="19"/>
    </row>
    <row r="62" spans="1:22" ht="52.5" thickBot="1" x14ac:dyDescent="0.3">
      <c r="A62" s="79" t="s">
        <v>114</v>
      </c>
      <c r="B62" s="61" t="s">
        <v>115</v>
      </c>
      <c r="C62" s="13">
        <v>6</v>
      </c>
      <c r="D62" s="13"/>
      <c r="E62" s="13"/>
      <c r="F62" s="14" t="s">
        <v>50</v>
      </c>
      <c r="G62" s="13">
        <v>208</v>
      </c>
      <c r="H62" s="13">
        <v>14</v>
      </c>
      <c r="I62" s="13">
        <v>176</v>
      </c>
      <c r="J62" s="13">
        <v>132</v>
      </c>
      <c r="K62" s="13">
        <v>44</v>
      </c>
      <c r="L62" s="13"/>
      <c r="M62" s="13">
        <v>12</v>
      </c>
      <c r="N62" s="21">
        <v>6</v>
      </c>
      <c r="O62" s="16"/>
      <c r="P62" s="16"/>
      <c r="Q62" s="22"/>
      <c r="R62" s="22"/>
      <c r="S62" s="18">
        <v>63</v>
      </c>
      <c r="T62" s="18">
        <v>113</v>
      </c>
      <c r="U62" s="19"/>
      <c r="V62" s="19"/>
    </row>
    <row r="63" spans="1:22" ht="15.75" thickBot="1" x14ac:dyDescent="0.3">
      <c r="A63" s="65" t="s">
        <v>116</v>
      </c>
      <c r="B63" s="63" t="s">
        <v>96</v>
      </c>
      <c r="C63" s="12"/>
      <c r="D63" s="12"/>
      <c r="E63" s="13">
        <v>6</v>
      </c>
      <c r="F63" s="64"/>
      <c r="G63" s="136">
        <v>180</v>
      </c>
      <c r="H63" s="136"/>
      <c r="I63" s="136">
        <v>180</v>
      </c>
      <c r="J63" s="136"/>
      <c r="K63" s="136"/>
      <c r="L63" s="136">
        <v>180</v>
      </c>
      <c r="M63" s="136"/>
      <c r="N63" s="71"/>
      <c r="O63" s="147"/>
      <c r="P63" s="147"/>
      <c r="Q63" s="144"/>
      <c r="R63" s="144"/>
      <c r="S63" s="146">
        <v>72</v>
      </c>
      <c r="T63" s="146">
        <v>108</v>
      </c>
      <c r="U63" s="19"/>
      <c r="V63" s="19"/>
    </row>
    <row r="64" spans="1:22" ht="15.75" thickBot="1" x14ac:dyDescent="0.3">
      <c r="A64" s="65" t="s">
        <v>117</v>
      </c>
      <c r="B64" s="63" t="s">
        <v>98</v>
      </c>
      <c r="C64" s="12"/>
      <c r="D64" s="12"/>
      <c r="E64" s="13">
        <v>6</v>
      </c>
      <c r="F64" s="64"/>
      <c r="G64" s="136">
        <v>216</v>
      </c>
      <c r="H64" s="136"/>
      <c r="I64" s="136">
        <v>216</v>
      </c>
      <c r="J64" s="136"/>
      <c r="K64" s="136"/>
      <c r="L64" s="136">
        <v>216</v>
      </c>
      <c r="M64" s="136"/>
      <c r="N64" s="71"/>
      <c r="O64" s="147"/>
      <c r="P64" s="147"/>
      <c r="Q64" s="144"/>
      <c r="R64" s="144"/>
      <c r="S64" s="146"/>
      <c r="T64" s="146">
        <v>216</v>
      </c>
      <c r="U64" s="19"/>
      <c r="V64" s="19"/>
    </row>
    <row r="65" spans="1:22" ht="15.75" thickBot="1" x14ac:dyDescent="0.3">
      <c r="A65" s="86" t="s">
        <v>118</v>
      </c>
      <c r="B65" s="87" t="s">
        <v>100</v>
      </c>
      <c r="C65" s="67">
        <v>6</v>
      </c>
      <c r="D65" s="67"/>
      <c r="E65" s="68"/>
      <c r="F65" s="69"/>
      <c r="G65" s="70">
        <v>6</v>
      </c>
      <c r="H65" s="70"/>
      <c r="I65" s="71"/>
      <c r="J65" s="71"/>
      <c r="K65" s="71"/>
      <c r="L65" s="71"/>
      <c r="M65" s="71"/>
      <c r="N65" s="71">
        <v>6</v>
      </c>
      <c r="O65" s="70"/>
      <c r="P65" s="70"/>
      <c r="Q65" s="71"/>
      <c r="R65" s="71"/>
      <c r="S65" s="70"/>
      <c r="T65" s="70"/>
      <c r="U65" s="70"/>
      <c r="V65" s="70"/>
    </row>
    <row r="66" spans="1:22" ht="15.75" thickBot="1" x14ac:dyDescent="0.3">
      <c r="A66" s="88"/>
      <c r="B66" s="7" t="s">
        <v>52</v>
      </c>
      <c r="C66" s="72"/>
      <c r="D66" s="72"/>
      <c r="E66" s="72"/>
      <c r="F66" s="73"/>
      <c r="G66" s="57">
        <f>SUM(G61:G65)</f>
        <v>700</v>
      </c>
      <c r="H66" s="57">
        <f>SUM(H61:H65)</f>
        <v>22</v>
      </c>
      <c r="I66" s="74">
        <f>SUM(I61:I65)</f>
        <v>654</v>
      </c>
      <c r="J66" s="74">
        <f>SUM(J61:J65)</f>
        <v>192</v>
      </c>
      <c r="K66" s="74">
        <v>66</v>
      </c>
      <c r="L66" s="74">
        <f>SUM(L63:L65)</f>
        <v>396</v>
      </c>
      <c r="M66" s="74">
        <f>SUM(M61:M65)</f>
        <v>12</v>
      </c>
      <c r="N66" s="74">
        <f>SUM(N61:N65)</f>
        <v>12</v>
      </c>
      <c r="O66" s="57"/>
      <c r="P66" s="57"/>
      <c r="Q66" s="74"/>
      <c r="R66" s="74"/>
      <c r="S66" s="57">
        <f>SUM(S61:S65)</f>
        <v>217</v>
      </c>
      <c r="T66" s="57">
        <f>SUM(T61:T65)</f>
        <v>437</v>
      </c>
      <c r="U66" s="57"/>
      <c r="V66" s="57"/>
    </row>
    <row r="67" spans="1:22" ht="78" customHeight="1" thickBot="1" x14ac:dyDescent="0.3">
      <c r="A67" s="89" t="s">
        <v>119</v>
      </c>
      <c r="B67" s="29" t="s">
        <v>120</v>
      </c>
      <c r="C67" s="90"/>
      <c r="D67" s="90"/>
      <c r="E67" s="90"/>
      <c r="F67" s="91"/>
      <c r="G67" s="92"/>
      <c r="H67" s="92"/>
      <c r="I67" s="93"/>
      <c r="J67" s="93"/>
      <c r="K67" s="93"/>
      <c r="L67" s="93"/>
      <c r="M67" s="93"/>
      <c r="N67" s="93"/>
      <c r="O67" s="92"/>
      <c r="P67" s="92"/>
      <c r="Q67" s="93"/>
      <c r="R67" s="93"/>
      <c r="S67" s="92"/>
      <c r="T67" s="92"/>
      <c r="U67" s="92"/>
      <c r="V67" s="92"/>
    </row>
    <row r="68" spans="1:22" ht="52.5" thickBot="1" x14ac:dyDescent="0.3">
      <c r="A68" s="40" t="s">
        <v>121</v>
      </c>
      <c r="B68" s="20" t="s">
        <v>122</v>
      </c>
      <c r="C68" s="68" t="s">
        <v>186</v>
      </c>
      <c r="D68" s="67"/>
      <c r="E68" s="68">
        <v>7</v>
      </c>
      <c r="F68" s="94"/>
      <c r="G68" s="13">
        <v>66</v>
      </c>
      <c r="H68" s="13">
        <v>4</v>
      </c>
      <c r="I68" s="13">
        <v>62</v>
      </c>
      <c r="J68" s="13">
        <v>50</v>
      </c>
      <c r="K68" s="13">
        <v>12</v>
      </c>
      <c r="L68" s="13"/>
      <c r="M68" s="13"/>
      <c r="N68" s="21"/>
      <c r="O68" s="16"/>
      <c r="P68" s="16"/>
      <c r="Q68" s="22"/>
      <c r="R68" s="22"/>
      <c r="S68" s="18"/>
      <c r="T68" s="18"/>
      <c r="U68" s="19">
        <v>62</v>
      </c>
      <c r="V68" s="19"/>
    </row>
    <row r="69" spans="1:22" ht="52.5" thickBot="1" x14ac:dyDescent="0.3">
      <c r="A69" s="40" t="s">
        <v>123</v>
      </c>
      <c r="B69" s="20" t="s">
        <v>124</v>
      </c>
      <c r="C69" s="68">
        <v>7</v>
      </c>
      <c r="D69" s="67"/>
      <c r="E69" s="67"/>
      <c r="F69" s="94"/>
      <c r="G69" s="13">
        <v>151</v>
      </c>
      <c r="H69" s="13">
        <v>13</v>
      </c>
      <c r="I69" s="13">
        <v>126</v>
      </c>
      <c r="J69" s="13">
        <v>86</v>
      </c>
      <c r="K69" s="13">
        <v>40</v>
      </c>
      <c r="L69" s="13"/>
      <c r="M69" s="13">
        <v>6</v>
      </c>
      <c r="N69" s="21">
        <v>6</v>
      </c>
      <c r="O69" s="16"/>
      <c r="P69" s="16"/>
      <c r="Q69" s="22"/>
      <c r="R69" s="22"/>
      <c r="S69" s="18"/>
      <c r="T69" s="18"/>
      <c r="U69" s="19">
        <v>126</v>
      </c>
      <c r="V69" s="19"/>
    </row>
    <row r="70" spans="1:22" ht="15.75" thickBot="1" x14ac:dyDescent="0.3">
      <c r="A70" s="62" t="s">
        <v>125</v>
      </c>
      <c r="B70" s="95" t="s">
        <v>126</v>
      </c>
      <c r="C70" s="67"/>
      <c r="D70" s="67"/>
      <c r="E70" s="68">
        <v>7</v>
      </c>
      <c r="F70" s="69"/>
      <c r="G70" s="136">
        <v>108</v>
      </c>
      <c r="H70" s="136"/>
      <c r="I70" s="136">
        <v>108</v>
      </c>
      <c r="J70" s="136"/>
      <c r="K70" s="136"/>
      <c r="L70" s="136">
        <v>108</v>
      </c>
      <c r="M70" s="136"/>
      <c r="N70" s="71"/>
      <c r="O70" s="147"/>
      <c r="P70" s="147"/>
      <c r="Q70" s="144"/>
      <c r="R70" s="144"/>
      <c r="S70" s="146"/>
      <c r="T70" s="146"/>
      <c r="U70" s="148">
        <v>108</v>
      </c>
      <c r="V70" s="19"/>
    </row>
    <row r="71" spans="1:22" ht="15.75" thickBot="1" x14ac:dyDescent="0.3">
      <c r="A71" s="62" t="s">
        <v>127</v>
      </c>
      <c r="B71" s="95" t="s">
        <v>128</v>
      </c>
      <c r="C71" s="67"/>
      <c r="D71" s="67"/>
      <c r="E71" s="68">
        <v>7</v>
      </c>
      <c r="F71" s="69"/>
      <c r="G71" s="136">
        <v>180</v>
      </c>
      <c r="H71" s="136"/>
      <c r="I71" s="136">
        <v>180</v>
      </c>
      <c r="J71" s="136"/>
      <c r="K71" s="136"/>
      <c r="L71" s="136">
        <v>180</v>
      </c>
      <c r="M71" s="136"/>
      <c r="N71" s="71"/>
      <c r="O71" s="147"/>
      <c r="P71" s="147"/>
      <c r="Q71" s="144"/>
      <c r="R71" s="144"/>
      <c r="S71" s="146"/>
      <c r="T71" s="146"/>
      <c r="U71" s="148">
        <v>180</v>
      </c>
      <c r="V71" s="19"/>
    </row>
    <row r="72" spans="1:22" ht="15.75" thickBot="1" x14ac:dyDescent="0.3">
      <c r="A72" s="86" t="s">
        <v>129</v>
      </c>
      <c r="B72" s="87" t="s">
        <v>100</v>
      </c>
      <c r="C72" s="67">
        <v>7</v>
      </c>
      <c r="D72" s="67"/>
      <c r="E72" s="68"/>
      <c r="F72" s="69"/>
      <c r="G72" s="70">
        <v>6</v>
      </c>
      <c r="H72" s="70"/>
      <c r="I72" s="71"/>
      <c r="J72" s="71"/>
      <c r="K72" s="71"/>
      <c r="L72" s="71"/>
      <c r="M72" s="71"/>
      <c r="N72" s="71">
        <v>6</v>
      </c>
      <c r="O72" s="70"/>
      <c r="P72" s="70"/>
      <c r="Q72" s="71"/>
      <c r="R72" s="71"/>
      <c r="S72" s="70"/>
      <c r="T72" s="70"/>
      <c r="U72" s="70"/>
      <c r="V72" s="70"/>
    </row>
    <row r="73" spans="1:22" ht="15.75" thickBot="1" x14ac:dyDescent="0.3">
      <c r="A73" s="28"/>
      <c r="B73" s="29" t="s">
        <v>52</v>
      </c>
      <c r="C73" s="96"/>
      <c r="D73" s="96"/>
      <c r="E73" s="96"/>
      <c r="F73" s="31"/>
      <c r="G73" s="30">
        <f>SUM(G68:G72)</f>
        <v>511</v>
      </c>
      <c r="H73" s="30">
        <f>SUM(H68:H72)</f>
        <v>17</v>
      </c>
      <c r="I73" s="30">
        <f>SUM(I68:I72)</f>
        <v>476</v>
      </c>
      <c r="J73" s="31">
        <f>SUM(J68:J72)</f>
        <v>136</v>
      </c>
      <c r="K73" s="31">
        <v>52</v>
      </c>
      <c r="L73" s="31">
        <f>SUM(L70:L72)</f>
        <v>288</v>
      </c>
      <c r="M73" s="31">
        <f>SUM(M68:M72)</f>
        <v>6</v>
      </c>
      <c r="N73" s="30">
        <f>SUM(N68:N72)</f>
        <v>12</v>
      </c>
      <c r="O73" s="30"/>
      <c r="P73" s="30"/>
      <c r="Q73" s="31"/>
      <c r="R73" s="30"/>
      <c r="S73" s="30"/>
      <c r="T73" s="30">
        <f>SUM(T68:T72)</f>
        <v>0</v>
      </c>
      <c r="U73" s="30">
        <f>SUM(U68:U72)</f>
        <v>476</v>
      </c>
      <c r="V73" s="30"/>
    </row>
    <row r="74" spans="1:22" ht="86.25" thickBot="1" x14ac:dyDescent="0.3">
      <c r="A74" s="97" t="s">
        <v>130</v>
      </c>
      <c r="B74" s="97" t="s">
        <v>131</v>
      </c>
      <c r="C74" s="98"/>
      <c r="D74" s="98"/>
      <c r="E74" s="98"/>
      <c r="F74" s="99"/>
      <c r="G74" s="100"/>
      <c r="H74" s="100"/>
      <c r="I74" s="100"/>
      <c r="J74" s="100"/>
      <c r="K74" s="100"/>
      <c r="L74" s="100"/>
      <c r="M74" s="100"/>
      <c r="N74" s="101"/>
      <c r="O74" s="100"/>
      <c r="P74" s="100"/>
      <c r="Q74" s="100"/>
      <c r="R74" s="100"/>
      <c r="S74" s="100"/>
      <c r="T74" s="102"/>
      <c r="U74" s="102"/>
      <c r="V74" s="102"/>
    </row>
    <row r="75" spans="1:22" ht="52.5" thickBot="1" x14ac:dyDescent="0.3">
      <c r="A75" s="11" t="s">
        <v>132</v>
      </c>
      <c r="B75" s="20" t="s">
        <v>133</v>
      </c>
      <c r="C75" s="67">
        <v>8</v>
      </c>
      <c r="D75" s="68"/>
      <c r="E75" s="68"/>
      <c r="F75" s="69"/>
      <c r="G75" s="13">
        <v>56</v>
      </c>
      <c r="H75" s="13">
        <v>6</v>
      </c>
      <c r="I75" s="13">
        <v>50</v>
      </c>
      <c r="J75" s="13">
        <v>30</v>
      </c>
      <c r="K75" s="13">
        <v>20</v>
      </c>
      <c r="L75" s="13"/>
      <c r="M75" s="13"/>
      <c r="N75" s="21"/>
      <c r="O75" s="16"/>
      <c r="P75" s="16"/>
      <c r="Q75" s="22"/>
      <c r="R75" s="22"/>
      <c r="S75" s="18"/>
      <c r="T75" s="18"/>
      <c r="U75" s="19"/>
      <c r="V75" s="19">
        <v>50</v>
      </c>
    </row>
    <row r="76" spans="1:22" ht="52.5" thickBot="1" x14ac:dyDescent="0.3">
      <c r="A76" s="11" t="s">
        <v>134</v>
      </c>
      <c r="B76" s="20" t="s">
        <v>135</v>
      </c>
      <c r="C76" s="67">
        <v>8</v>
      </c>
      <c r="D76" s="68"/>
      <c r="E76" s="67"/>
      <c r="F76" s="69"/>
      <c r="G76" s="13">
        <v>195</v>
      </c>
      <c r="H76" s="13">
        <v>12</v>
      </c>
      <c r="I76" s="13">
        <v>171</v>
      </c>
      <c r="J76" s="13">
        <v>131</v>
      </c>
      <c r="K76" s="13">
        <v>40</v>
      </c>
      <c r="L76" s="13"/>
      <c r="M76" s="13">
        <v>6</v>
      </c>
      <c r="N76" s="21">
        <v>6</v>
      </c>
      <c r="O76" s="16"/>
      <c r="P76" s="16"/>
      <c r="Q76" s="22"/>
      <c r="R76" s="22"/>
      <c r="S76" s="18"/>
      <c r="T76" s="18"/>
      <c r="U76" s="19"/>
      <c r="V76" s="19">
        <v>171</v>
      </c>
    </row>
    <row r="77" spans="1:22" ht="15.75" thickBot="1" x14ac:dyDescent="0.3">
      <c r="A77" s="103" t="s">
        <v>136</v>
      </c>
      <c r="B77" s="95" t="s">
        <v>126</v>
      </c>
      <c r="C77" s="68"/>
      <c r="D77" s="68"/>
      <c r="E77" s="68">
        <v>8</v>
      </c>
      <c r="F77" s="69"/>
      <c r="G77" s="136">
        <v>144</v>
      </c>
      <c r="H77" s="136"/>
      <c r="I77" s="136">
        <v>144</v>
      </c>
      <c r="J77" s="136"/>
      <c r="K77" s="136"/>
      <c r="L77" s="136">
        <v>144</v>
      </c>
      <c r="M77" s="136"/>
      <c r="N77" s="71"/>
      <c r="O77" s="147"/>
      <c r="P77" s="147"/>
      <c r="Q77" s="144"/>
      <c r="R77" s="144"/>
      <c r="S77" s="146"/>
      <c r="T77" s="146"/>
      <c r="U77" s="148"/>
      <c r="V77" s="148">
        <v>144</v>
      </c>
    </row>
    <row r="78" spans="1:22" ht="15.75" thickBot="1" x14ac:dyDescent="0.3">
      <c r="A78" s="103" t="s">
        <v>137</v>
      </c>
      <c r="B78" s="95" t="s">
        <v>128</v>
      </c>
      <c r="C78" s="68"/>
      <c r="D78" s="68"/>
      <c r="E78" s="68">
        <v>8</v>
      </c>
      <c r="F78" s="69"/>
      <c r="G78" s="136">
        <v>216</v>
      </c>
      <c r="H78" s="136"/>
      <c r="I78" s="136">
        <v>216</v>
      </c>
      <c r="J78" s="136"/>
      <c r="K78" s="136"/>
      <c r="L78" s="136">
        <v>216</v>
      </c>
      <c r="M78" s="136"/>
      <c r="N78" s="71"/>
      <c r="O78" s="147"/>
      <c r="P78" s="147"/>
      <c r="Q78" s="144"/>
      <c r="R78" s="144"/>
      <c r="S78" s="146"/>
      <c r="T78" s="146"/>
      <c r="U78" s="148"/>
      <c r="V78" s="148">
        <v>216</v>
      </c>
    </row>
    <row r="79" spans="1:22" ht="15.75" thickBot="1" x14ac:dyDescent="0.3">
      <c r="A79" s="86" t="s">
        <v>138</v>
      </c>
      <c r="B79" s="87" t="s">
        <v>100</v>
      </c>
      <c r="C79" s="67">
        <v>8</v>
      </c>
      <c r="D79" s="67"/>
      <c r="E79" s="68"/>
      <c r="F79" s="69"/>
      <c r="G79" s="70">
        <v>6</v>
      </c>
      <c r="H79" s="70"/>
      <c r="I79" s="71"/>
      <c r="J79" s="71"/>
      <c r="K79" s="71"/>
      <c r="L79" s="71"/>
      <c r="M79" s="71"/>
      <c r="N79" s="71">
        <v>6</v>
      </c>
      <c r="O79" s="70"/>
      <c r="P79" s="70"/>
      <c r="Q79" s="71"/>
      <c r="R79" s="71"/>
      <c r="S79" s="70"/>
      <c r="T79" s="70"/>
      <c r="U79" s="70"/>
      <c r="V79" s="70"/>
    </row>
    <row r="80" spans="1:22" ht="15.75" thickBot="1" x14ac:dyDescent="0.3">
      <c r="A80" s="104"/>
      <c r="B80" s="104" t="s">
        <v>52</v>
      </c>
      <c r="C80" s="105"/>
      <c r="D80" s="105"/>
      <c r="E80" s="106"/>
      <c r="F80" s="107"/>
      <c r="G80" s="108">
        <f>SUM(G75:G79)</f>
        <v>617</v>
      </c>
      <c r="H80" s="108">
        <f>SUM(H75:H79)</f>
        <v>18</v>
      </c>
      <c r="I80" s="109">
        <f>SUM(I75:I79)</f>
        <v>581</v>
      </c>
      <c r="J80" s="109">
        <f>SUM(J75:J79)</f>
        <v>161</v>
      </c>
      <c r="K80" s="109">
        <v>60</v>
      </c>
      <c r="L80" s="109">
        <f>SUM(L77:L79)</f>
        <v>360</v>
      </c>
      <c r="M80" s="109">
        <f>SUM(M75:M79)</f>
        <v>6</v>
      </c>
      <c r="N80" s="109">
        <f>SUM(N75:N79)</f>
        <v>12</v>
      </c>
      <c r="O80" s="108"/>
      <c r="P80" s="108"/>
      <c r="Q80" s="109"/>
      <c r="R80" s="109"/>
      <c r="S80" s="108"/>
      <c r="T80" s="108"/>
      <c r="U80" s="108"/>
      <c r="V80" s="108">
        <f>SUM(V75:V79)</f>
        <v>581</v>
      </c>
    </row>
    <row r="81" spans="1:22" ht="15.75" thickBot="1" x14ac:dyDescent="0.3">
      <c r="A81" s="110"/>
      <c r="B81" s="111" t="s">
        <v>139</v>
      </c>
      <c r="C81" s="112"/>
      <c r="D81" s="112"/>
      <c r="E81" s="113"/>
      <c r="F81" s="114"/>
      <c r="G81" s="115">
        <f t="shared" ref="G81:L81" si="3">G52+G59+G66+G73+G80</f>
        <v>2839</v>
      </c>
      <c r="H81" s="115">
        <f t="shared" si="3"/>
        <v>93</v>
      </c>
      <c r="I81" s="116">
        <f t="shared" si="3"/>
        <v>2662</v>
      </c>
      <c r="J81" s="141">
        <f t="shared" si="3"/>
        <v>726</v>
      </c>
      <c r="K81" s="141">
        <f t="shared" si="3"/>
        <v>316</v>
      </c>
      <c r="L81" s="141">
        <f t="shared" si="3"/>
        <v>1620</v>
      </c>
      <c r="M81" s="141" t="s">
        <v>160</v>
      </c>
      <c r="N81" s="116">
        <f>N52+N59+N66+N73+N80</f>
        <v>54</v>
      </c>
      <c r="O81" s="115">
        <f>O27+O43+O52</f>
        <v>600</v>
      </c>
      <c r="P81" s="115">
        <f>P27+P43+P52</f>
        <v>778</v>
      </c>
      <c r="Q81" s="116">
        <f>Q27+Q43+Q52</f>
        <v>608</v>
      </c>
      <c r="R81" s="116">
        <f>R27+R43+R52+R59</f>
        <v>764</v>
      </c>
      <c r="S81" s="115">
        <f>S27+S59+S66</f>
        <v>601</v>
      </c>
      <c r="T81" s="115">
        <f>T27+T43+T66+T73</f>
        <v>769</v>
      </c>
      <c r="U81" s="115">
        <f>U43+U73</f>
        <v>586</v>
      </c>
      <c r="V81" s="115">
        <f>V43+V80</f>
        <v>759</v>
      </c>
    </row>
    <row r="82" spans="1:22" ht="15.75" thickBot="1" x14ac:dyDescent="0.3">
      <c r="A82" s="46"/>
      <c r="B82" s="46" t="s">
        <v>4</v>
      </c>
      <c r="C82" s="81"/>
      <c r="D82" s="81"/>
      <c r="E82" s="117"/>
      <c r="F82" s="82"/>
      <c r="G82" s="80"/>
      <c r="H82" s="80"/>
      <c r="I82" s="77"/>
      <c r="J82" s="77"/>
      <c r="K82" s="77"/>
      <c r="L82" s="77"/>
      <c r="M82" s="77"/>
      <c r="N82" s="77"/>
      <c r="O82" s="80">
        <v>12</v>
      </c>
      <c r="P82" s="80">
        <v>14</v>
      </c>
      <c r="Q82" s="77">
        <v>4</v>
      </c>
      <c r="R82" s="77">
        <v>28</v>
      </c>
      <c r="S82" s="80">
        <v>11</v>
      </c>
      <c r="T82" s="80">
        <v>23</v>
      </c>
      <c r="U82" s="80">
        <v>26</v>
      </c>
      <c r="V82" s="80">
        <v>33</v>
      </c>
    </row>
    <row r="83" spans="1:22" ht="16.5" thickBot="1" x14ac:dyDescent="0.3">
      <c r="A83" s="118"/>
      <c r="B83" s="119" t="s">
        <v>140</v>
      </c>
      <c r="C83" s="120"/>
      <c r="D83" s="120"/>
      <c r="E83" s="120"/>
      <c r="F83" s="121"/>
      <c r="G83" s="122">
        <f>G27+G43+G81</f>
        <v>5832</v>
      </c>
      <c r="H83" s="122">
        <f>+H43+H52+H59+H66+H73+H80</f>
        <v>151</v>
      </c>
      <c r="I83" s="123">
        <f>I27+I43+I81</f>
        <v>5465</v>
      </c>
      <c r="J83" s="124" t="s">
        <v>156</v>
      </c>
      <c r="K83" s="124" t="s">
        <v>158</v>
      </c>
      <c r="L83" s="124" t="s">
        <v>157</v>
      </c>
      <c r="M83" s="124" t="s">
        <v>159</v>
      </c>
      <c r="N83" s="123">
        <f>N27+N43+N81</f>
        <v>96</v>
      </c>
      <c r="O83" s="122">
        <f t="shared" ref="O83:V83" si="4">SUM(O81:O82)</f>
        <v>612</v>
      </c>
      <c r="P83" s="122">
        <f t="shared" si="4"/>
        <v>792</v>
      </c>
      <c r="Q83" s="123">
        <f t="shared" si="4"/>
        <v>612</v>
      </c>
      <c r="R83" s="123">
        <f t="shared" si="4"/>
        <v>792</v>
      </c>
      <c r="S83" s="122">
        <f t="shared" si="4"/>
        <v>612</v>
      </c>
      <c r="T83" s="122">
        <f t="shared" si="4"/>
        <v>792</v>
      </c>
      <c r="U83" s="122">
        <f t="shared" si="4"/>
        <v>612</v>
      </c>
      <c r="V83" s="122">
        <f t="shared" si="4"/>
        <v>792</v>
      </c>
    </row>
    <row r="84" spans="1:22" ht="16.5" thickBot="1" x14ac:dyDescent="0.3">
      <c r="A84" s="155" t="s">
        <v>141</v>
      </c>
      <c r="B84" s="156"/>
      <c r="C84" s="125"/>
      <c r="D84" s="125"/>
      <c r="E84" s="125"/>
      <c r="F84" s="126"/>
      <c r="G84" s="127"/>
      <c r="H84" s="127"/>
      <c r="I84" s="128"/>
      <c r="J84" s="128"/>
      <c r="K84" s="128"/>
      <c r="L84" s="128"/>
      <c r="M84" s="128"/>
      <c r="N84" s="128"/>
      <c r="O84" s="127"/>
      <c r="P84" s="127">
        <v>36</v>
      </c>
      <c r="Q84" s="128">
        <v>36</v>
      </c>
      <c r="R84" s="128">
        <v>36</v>
      </c>
      <c r="S84" s="127">
        <v>36</v>
      </c>
      <c r="T84" s="127">
        <v>36</v>
      </c>
      <c r="U84" s="127">
        <v>36</v>
      </c>
      <c r="V84" s="127"/>
    </row>
    <row r="85" spans="1:22" ht="29.25" thickBot="1" x14ac:dyDescent="0.3">
      <c r="A85" s="129" t="s">
        <v>142</v>
      </c>
      <c r="B85" s="130" t="s">
        <v>143</v>
      </c>
      <c r="C85" s="131"/>
      <c r="D85" s="131"/>
      <c r="E85" s="131"/>
      <c r="F85" s="132"/>
      <c r="G85" s="133">
        <v>72</v>
      </c>
      <c r="H85" s="131"/>
      <c r="I85" s="131"/>
      <c r="J85" s="132"/>
      <c r="K85" s="132"/>
      <c r="L85" s="132"/>
      <c r="M85" s="132"/>
      <c r="N85" s="131"/>
      <c r="O85" s="131"/>
      <c r="P85" s="131"/>
      <c r="Q85" s="131"/>
      <c r="R85" s="131"/>
      <c r="S85" s="131"/>
      <c r="T85" s="131"/>
      <c r="U85" s="131"/>
      <c r="V85" s="133">
        <v>72</v>
      </c>
    </row>
    <row r="86" spans="1:22" ht="16.5" thickBot="1" x14ac:dyDescent="0.3">
      <c r="A86" s="134"/>
      <c r="B86" s="134"/>
      <c r="C86" s="135"/>
      <c r="D86" s="135"/>
      <c r="E86" s="135"/>
      <c r="F86" s="135"/>
      <c r="G86" s="135">
        <v>5904</v>
      </c>
      <c r="H86" s="135"/>
      <c r="I86" s="135"/>
      <c r="J86" s="135"/>
      <c r="K86" s="135"/>
      <c r="L86" s="135"/>
      <c r="M86" s="135"/>
      <c r="N86" s="135"/>
      <c r="O86" s="135">
        <v>612</v>
      </c>
      <c r="P86" s="135">
        <v>828</v>
      </c>
      <c r="Q86" s="135">
        <v>648</v>
      </c>
      <c r="R86" s="135">
        <v>828</v>
      </c>
      <c r="S86" s="135">
        <v>648</v>
      </c>
      <c r="T86" s="135">
        <v>828</v>
      </c>
      <c r="U86" s="135">
        <v>648</v>
      </c>
      <c r="V86" s="135">
        <v>864</v>
      </c>
    </row>
    <row r="87" spans="1:22" ht="15.75" thickBot="1" x14ac:dyDescent="0.3">
      <c r="A87" s="157" t="s">
        <v>144</v>
      </c>
      <c r="B87" s="157"/>
      <c r="C87" s="157"/>
      <c r="D87" s="157"/>
      <c r="E87" s="157"/>
      <c r="F87" s="157"/>
      <c r="G87" s="157"/>
      <c r="H87" s="157"/>
      <c r="I87" s="158" t="s">
        <v>145</v>
      </c>
      <c r="J87" s="159" t="s">
        <v>146</v>
      </c>
      <c r="K87" s="160"/>
      <c r="L87" s="160"/>
      <c r="M87" s="160"/>
      <c r="N87" s="161"/>
      <c r="O87" s="136">
        <v>612</v>
      </c>
      <c r="P87" s="136">
        <v>720</v>
      </c>
      <c r="Q87" s="136">
        <v>432</v>
      </c>
      <c r="R87" s="136">
        <v>684</v>
      </c>
      <c r="S87" s="136">
        <v>324</v>
      </c>
      <c r="T87" s="136">
        <v>468</v>
      </c>
      <c r="U87" s="136">
        <v>324</v>
      </c>
      <c r="V87" s="136">
        <v>432</v>
      </c>
    </row>
    <row r="88" spans="1:22" ht="15.75" thickBot="1" x14ac:dyDescent="0.3">
      <c r="A88" s="157"/>
      <c r="B88" s="157"/>
      <c r="C88" s="157"/>
      <c r="D88" s="157"/>
      <c r="E88" s="157"/>
      <c r="F88" s="157"/>
      <c r="G88" s="157"/>
      <c r="H88" s="157"/>
      <c r="I88" s="158"/>
      <c r="J88" s="159" t="s">
        <v>147</v>
      </c>
      <c r="K88" s="160"/>
      <c r="L88" s="160"/>
      <c r="M88" s="160"/>
      <c r="N88" s="161"/>
      <c r="O88" s="136"/>
      <c r="P88" s="136">
        <v>72</v>
      </c>
      <c r="Q88" s="136"/>
      <c r="R88" s="136">
        <v>108</v>
      </c>
      <c r="S88" s="136">
        <v>72</v>
      </c>
      <c r="T88" s="136">
        <v>108</v>
      </c>
      <c r="U88" s="136">
        <v>108</v>
      </c>
      <c r="V88" s="136">
        <v>144</v>
      </c>
    </row>
    <row r="89" spans="1:22" ht="15.75" thickBot="1" x14ac:dyDescent="0.3">
      <c r="A89" s="157"/>
      <c r="B89" s="157"/>
      <c r="C89" s="157"/>
      <c r="D89" s="157"/>
      <c r="E89" s="157"/>
      <c r="F89" s="157"/>
      <c r="G89" s="157"/>
      <c r="H89" s="157"/>
      <c r="I89" s="158"/>
      <c r="J89" s="159" t="s">
        <v>148</v>
      </c>
      <c r="K89" s="160"/>
      <c r="L89" s="160"/>
      <c r="M89" s="160"/>
      <c r="N89" s="161"/>
      <c r="O89" s="136"/>
      <c r="P89" s="136"/>
      <c r="Q89" s="136">
        <v>180</v>
      </c>
      <c r="R89" s="136"/>
      <c r="S89" s="136">
        <v>216</v>
      </c>
      <c r="T89" s="136">
        <v>216</v>
      </c>
      <c r="U89" s="136">
        <v>180</v>
      </c>
      <c r="V89" s="136">
        <v>216</v>
      </c>
    </row>
    <row r="90" spans="1:22" ht="15.75" thickBot="1" x14ac:dyDescent="0.3">
      <c r="A90" s="157"/>
      <c r="B90" s="157"/>
      <c r="C90" s="157"/>
      <c r="D90" s="157"/>
      <c r="E90" s="157"/>
      <c r="F90" s="157"/>
      <c r="G90" s="157"/>
      <c r="H90" s="157"/>
      <c r="I90" s="158"/>
      <c r="J90" s="159" t="s">
        <v>149</v>
      </c>
      <c r="K90" s="160"/>
      <c r="L90" s="160"/>
      <c r="M90" s="160"/>
      <c r="N90" s="161"/>
      <c r="O90" s="136"/>
      <c r="P90" s="136">
        <v>2</v>
      </c>
      <c r="Q90" s="136">
        <v>2</v>
      </c>
      <c r="R90" s="136">
        <v>3</v>
      </c>
      <c r="S90" s="136">
        <v>2</v>
      </c>
      <c r="T90" s="136">
        <v>2</v>
      </c>
      <c r="U90" s="136">
        <v>2</v>
      </c>
      <c r="V90" s="136">
        <v>2</v>
      </c>
    </row>
    <row r="91" spans="1:22" ht="15.75" thickBot="1" x14ac:dyDescent="0.3">
      <c r="A91" s="157"/>
      <c r="B91" s="157"/>
      <c r="C91" s="157"/>
      <c r="D91" s="157"/>
      <c r="E91" s="157"/>
      <c r="F91" s="157"/>
      <c r="G91" s="157"/>
      <c r="H91" s="157"/>
      <c r="I91" s="158"/>
      <c r="J91" s="159" t="s">
        <v>150</v>
      </c>
      <c r="K91" s="160"/>
      <c r="L91" s="160"/>
      <c r="M91" s="160"/>
      <c r="N91" s="161"/>
      <c r="O91" s="68">
        <v>1</v>
      </c>
      <c r="P91" s="70">
        <v>6</v>
      </c>
      <c r="Q91" s="70">
        <v>3</v>
      </c>
      <c r="R91" s="70">
        <v>7</v>
      </c>
      <c r="S91" s="70">
        <v>2</v>
      </c>
      <c r="T91" s="70">
        <v>7</v>
      </c>
      <c r="U91" s="70">
        <v>4</v>
      </c>
      <c r="V91" s="70">
        <v>6</v>
      </c>
    </row>
    <row r="92" spans="1:22" ht="15.75" x14ac:dyDescent="0.25">
      <c r="A92" s="137"/>
      <c r="B92" s="137"/>
      <c r="C92" s="137"/>
      <c r="D92" s="137"/>
      <c r="E92" s="137"/>
      <c r="F92" s="137"/>
      <c r="G92" s="137"/>
      <c r="H92" s="137"/>
      <c r="I92" s="138"/>
      <c r="J92" s="139"/>
      <c r="K92" s="139"/>
      <c r="L92" s="139"/>
      <c r="M92" s="139"/>
      <c r="N92" s="139"/>
      <c r="O92" s="140"/>
      <c r="P92" s="140"/>
      <c r="Q92" s="140"/>
      <c r="R92" s="140"/>
      <c r="S92" s="140"/>
      <c r="T92" s="140"/>
      <c r="U92" s="140"/>
      <c r="V92" s="140"/>
    </row>
    <row r="93" spans="1:22" x14ac:dyDescent="0.25">
      <c r="A93" s="151" t="s">
        <v>151</v>
      </c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</row>
    <row r="94" spans="1:22" x14ac:dyDescent="0.25">
      <c r="A94" s="152" t="s">
        <v>170</v>
      </c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</row>
    <row r="95" spans="1:22" x14ac:dyDescent="0.25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</row>
    <row r="96" spans="1:22" x14ac:dyDescent="0.25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</row>
    <row r="97" spans="1:18" x14ac:dyDescent="0.25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</row>
  </sheetData>
  <mergeCells count="32">
    <mergeCell ref="B1:T2"/>
    <mergeCell ref="A3:A6"/>
    <mergeCell ref="B3:B6"/>
    <mergeCell ref="C3:F4"/>
    <mergeCell ref="G3:N3"/>
    <mergeCell ref="O3:V3"/>
    <mergeCell ref="G4:G6"/>
    <mergeCell ref="H4:H6"/>
    <mergeCell ref="I4:N4"/>
    <mergeCell ref="O4:P4"/>
    <mergeCell ref="Q4:R4"/>
    <mergeCell ref="S4:T4"/>
    <mergeCell ref="U4:V4"/>
    <mergeCell ref="C5:C6"/>
    <mergeCell ref="D5:D6"/>
    <mergeCell ref="E5:E6"/>
    <mergeCell ref="F5:F6"/>
    <mergeCell ref="I5:I6"/>
    <mergeCell ref="J5:N5"/>
    <mergeCell ref="A84:B84"/>
    <mergeCell ref="A87:H91"/>
    <mergeCell ref="I87:I91"/>
    <mergeCell ref="J87:N87"/>
    <mergeCell ref="J88:N88"/>
    <mergeCell ref="J89:N89"/>
    <mergeCell ref="J90:N90"/>
    <mergeCell ref="J91:N91"/>
    <mergeCell ref="A93:R93"/>
    <mergeCell ref="A94:R94"/>
    <mergeCell ref="A95:R95"/>
    <mergeCell ref="A96:R96"/>
    <mergeCell ref="A97:R97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2024-12-20T12:51:28Z</dcterms:modified>
</cp:coreProperties>
</file>