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43.01.09 (2025)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1" i="1" l="1"/>
  <c r="K77" i="1" l="1"/>
  <c r="L77" i="1"/>
  <c r="K70" i="1"/>
  <c r="L70" i="1"/>
  <c r="K63" i="1"/>
  <c r="L63" i="1"/>
  <c r="K56" i="1"/>
  <c r="K81" i="1" s="1"/>
  <c r="L56" i="1"/>
  <c r="L81" i="1" s="1"/>
  <c r="K49" i="1"/>
  <c r="L49" i="1"/>
  <c r="I40" i="1"/>
  <c r="K40" i="1"/>
  <c r="L40" i="1"/>
  <c r="S40" i="1" l="1"/>
  <c r="R40" i="1"/>
  <c r="Q40" i="1"/>
  <c r="P40" i="1"/>
  <c r="O40" i="1"/>
  <c r="N40" i="1"/>
  <c r="M81" i="1"/>
  <c r="R81" i="1"/>
  <c r="O81" i="1"/>
  <c r="N81" i="1"/>
  <c r="I77" i="1"/>
  <c r="H77" i="1"/>
  <c r="I70" i="1"/>
  <c r="H70" i="1"/>
  <c r="I63" i="1"/>
  <c r="H63" i="1"/>
  <c r="H81" i="1" s="1"/>
  <c r="I56" i="1"/>
  <c r="H56" i="1"/>
  <c r="G77" i="1"/>
  <c r="G70" i="1"/>
  <c r="G63" i="1"/>
  <c r="G56" i="1"/>
  <c r="G49" i="1"/>
  <c r="G40" i="1"/>
  <c r="G24" i="1"/>
  <c r="M77" i="1"/>
  <c r="M70" i="1"/>
  <c r="M63" i="1"/>
  <c r="M56" i="1"/>
  <c r="M49" i="1"/>
  <c r="G81" i="1" l="1"/>
  <c r="H40" i="1" l="1"/>
  <c r="I81" i="1"/>
  <c r="S77" i="1"/>
  <c r="S81" i="1" s="1"/>
  <c r="R70" i="1"/>
  <c r="Q63" i="1" l="1"/>
  <c r="Q56" i="1"/>
  <c r="P56" i="1"/>
  <c r="H49" i="1"/>
  <c r="I49" i="1"/>
  <c r="M40" i="1"/>
  <c r="Q24" i="1"/>
  <c r="O49" i="1"/>
  <c r="N49" i="1"/>
  <c r="Q81" i="1" l="1"/>
  <c r="N24" i="1"/>
  <c r="L24" i="1" l="1"/>
  <c r="K24" i="1"/>
  <c r="I24" i="1" l="1"/>
  <c r="O24" i="1" l="1"/>
  <c r="P24" i="1"/>
  <c r="M24" i="1" l="1"/>
</calcChain>
</file>

<file path=xl/sharedStrings.xml><?xml version="1.0" encoding="utf-8"?>
<sst xmlns="http://schemas.openxmlformats.org/spreadsheetml/2006/main" count="174" uniqueCount="158">
  <si>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</si>
  <si>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</si>
  <si>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</si>
  <si>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</si>
  <si>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</si>
  <si>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</si>
  <si>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</si>
  <si>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</si>
  <si>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</si>
  <si>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экзамены</t>
  </si>
  <si>
    <t>зачеты</t>
  </si>
  <si>
    <t>дифференцированный зачет</t>
  </si>
  <si>
    <t>другие формы контроля</t>
  </si>
  <si>
    <t>всего занятий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</si>
  <si>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</si>
  <si>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лаб.работы и практич. занятия</t>
  </si>
  <si>
    <t>ОУД.01.</t>
  </si>
  <si>
    <t xml:space="preserve">Русский язык </t>
  </si>
  <si>
    <t>ОУД.02.</t>
  </si>
  <si>
    <t>Литература</t>
  </si>
  <si>
    <t>Иностранный язык</t>
  </si>
  <si>
    <t>История</t>
  </si>
  <si>
    <t>Физическая культура</t>
  </si>
  <si>
    <t>ОУД.08</t>
  </si>
  <si>
    <t>Математика</t>
  </si>
  <si>
    <t xml:space="preserve">Информатика    </t>
  </si>
  <si>
    <t>Физика</t>
  </si>
  <si>
    <t>ОУД.09</t>
  </si>
  <si>
    <t>Химия</t>
  </si>
  <si>
    <t>ИТОГО:</t>
  </si>
  <si>
    <t>ОП.00</t>
  </si>
  <si>
    <t>ОБЩЕПРОФЕССИОНАЛЬНЫЙ ЦИКЛ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</si>
  <si>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</si>
  <si>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</si>
  <si>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</si>
  <si>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</si>
  <si>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</si>
  <si>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</si>
  <si>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</si>
  <si>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</si>
  <si>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</si>
  <si>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</si>
  <si>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</si>
  <si>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</si>
  <si>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</si>
  <si>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</si>
  <si>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ПМ.01.ЭК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</si>
  <si>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</si>
  <si>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</si>
  <si>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</si>
  <si>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</si>
  <si>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</si>
  <si>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ВСЕГО</t>
  </si>
  <si>
    <t>ГИА</t>
  </si>
  <si>
    <t>II курс</t>
  </si>
  <si>
    <t>БЛОК ОБЩЕОБРАЗОВАТЕЛЬНЫХ ДИСЦИПЛИН</t>
  </si>
  <si>
    <t>Общие дисциплины</t>
  </si>
  <si>
    <t>Биология</t>
  </si>
  <si>
    <t>Обществознание</t>
  </si>
  <si>
    <t>География</t>
  </si>
  <si>
    <t>Индивидуальнгый проект</t>
  </si>
  <si>
    <t>ОУД.11</t>
  </si>
  <si>
    <t>ОУД.12</t>
  </si>
  <si>
    <t>ОУД.13</t>
  </si>
  <si>
    <t>ОУД.05у</t>
  </si>
  <si>
    <t>промежуточная аттестация</t>
  </si>
  <si>
    <t>лекции, уроки</t>
  </si>
  <si>
    <t>Физическая культура/адаптивная дисциплина для инвалидов и лиц ограниченными возможностями здоровья</t>
  </si>
  <si>
    <t>Государственная итоговая аттестация</t>
  </si>
  <si>
    <t>ОУД.00</t>
  </si>
  <si>
    <t>Промежуточная аттестация</t>
  </si>
  <si>
    <t>Основы безопасности и защиты Родины</t>
  </si>
  <si>
    <t>Основы финансовой грамотности</t>
  </si>
  <si>
    <t>Самостоятельная работа</t>
  </si>
  <si>
    <t>в том числе в форма практической подготовки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</si>
  <si>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</si>
  <si>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</si>
  <si>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</si>
  <si>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</si>
  <si>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</si>
  <si>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</si>
  <si>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ОУД.10</t>
  </si>
  <si>
    <t>ОУД.14</t>
  </si>
  <si>
    <t>ОУД.06</t>
  </si>
  <si>
    <t>ОП.05</t>
  </si>
  <si>
    <t>МДК.01.01</t>
  </si>
  <si>
    <t>III курс</t>
  </si>
  <si>
    <t>ОП.06</t>
  </si>
  <si>
    <t>ОП.07</t>
  </si>
  <si>
    <t>ОП.08</t>
  </si>
  <si>
    <t>ОП.09</t>
  </si>
  <si>
    <t>ОП.10</t>
  </si>
  <si>
    <t>ОП.11</t>
  </si>
  <si>
    <t>Экзамен по модулю</t>
  </si>
  <si>
    <t>ПМ.02.</t>
  </si>
  <si>
    <t>МДК.02.02</t>
  </si>
  <si>
    <t>ПМ.03</t>
  </si>
  <si>
    <t>МДК 03.02</t>
  </si>
  <si>
    <t>УП.03</t>
  </si>
  <si>
    <t>ПП.03</t>
  </si>
  <si>
    <t>ПМ.03.ЭК</t>
  </si>
  <si>
    <t>ПМ.04</t>
  </si>
  <si>
    <t>МДК 04.02</t>
  </si>
  <si>
    <t>УП.04</t>
  </si>
  <si>
    <t>ПП.04</t>
  </si>
  <si>
    <t>ПМ.05</t>
  </si>
  <si>
    <t>УП.05</t>
  </si>
  <si>
    <t>ПП.05</t>
  </si>
  <si>
    <t>Русский язык + Литература - комплексный экамен</t>
  </si>
  <si>
    <t>ОУД.03</t>
  </si>
  <si>
    <t>ОУД.04у</t>
  </si>
  <si>
    <t>ОУД.07у</t>
  </si>
  <si>
    <t xml:space="preserve"> </t>
  </si>
  <si>
    <t>Основы микробиологии, физиологии питания, санитарии и гигиены</t>
  </si>
  <si>
    <t>Основы товароведения продовольственных товаров</t>
  </si>
  <si>
    <t>Техническое оснащение и организация рабочего места</t>
  </si>
  <si>
    <t xml:space="preserve">Экономические и правовые основы производственной деятельности </t>
  </si>
  <si>
    <t>Основы калькуляции и учета</t>
  </si>
  <si>
    <t>Охрана труда</t>
  </si>
  <si>
    <t>Иностранный язык в профессиональной деятельтности</t>
  </si>
  <si>
    <t>Донская кухня</t>
  </si>
  <si>
    <t>Основы здорового питания</t>
  </si>
  <si>
    <t>Психология общения/ Психология здоровья</t>
  </si>
  <si>
    <t xml:space="preserve">Эстетика и дизайн оформления кулинарных изделий </t>
  </si>
  <si>
    <t>ОП.12</t>
  </si>
  <si>
    <t>ОП.13</t>
  </si>
  <si>
    <t>ОП.14</t>
  </si>
  <si>
    <t>Приготовление и подготовка к реализации полуфабрикатов для блюд, кулинарных изделий разнообразного ассортимента</t>
  </si>
  <si>
    <t xml:space="preserve">Организация приготовления, подготовки к реализации и хранения кулинарных полуфабрикатов </t>
  </si>
  <si>
    <t>МДК.01.02</t>
  </si>
  <si>
    <t>Процессы приготовления, подготовки к реализации кулинарных полуфабрикатов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</si>
  <si>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</si>
  <si>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МДК.02.01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</si>
  <si>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</si>
  <si>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 кулинарных изделий, закусок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</si>
  <si>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</si>
  <si>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МДК.03.01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</si>
  <si>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</si>
  <si>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</si>
  <si>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Приготовление, оформление и подготовка к реализации холодных и горячих сладких блюд,  десертов, напитков разнообразного ассортимента</t>
  </si>
  <si>
    <t>МДК.04.01</t>
  </si>
  <si>
    <t>Организация приготовления, подготовки к реализации и презентации горячих и холодных сладких блюд, десертов, напитков</t>
  </si>
  <si>
    <t>Процессы приготовления, подготовки к реализации горячих и холодных сладких блюд, десертов, напитков</t>
  </si>
  <si>
    <t>ПМ.04.ЭК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</si>
  <si>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</si>
  <si>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МДК.05.01</t>
  </si>
  <si>
    <t xml:space="preserve">Организация приготовления, подготовки к реализации хлебобулочных, мучных кондитерских изделий </t>
  </si>
  <si>
    <t>МДК 05.02</t>
  </si>
  <si>
    <t xml:space="preserve">Процессы приготовления, подготовки к реализации хлебобулочных, мучных кондитерских изделий </t>
  </si>
  <si>
    <t>ПМ.05.ЭК</t>
  </si>
  <si>
    <r>
      <t xml:space="preserve">2        семестр    </t>
    </r>
    <r>
      <rPr>
        <b/>
        <sz val="10"/>
        <color indexed="8"/>
        <rFont val="Times New Roman"/>
        <family val="1"/>
        <charset val="204"/>
      </rPr>
      <t>теор.24 н., прак. 4н.</t>
    </r>
  </si>
  <si>
    <r>
      <t xml:space="preserve">3     семестр    </t>
    </r>
    <r>
      <rPr>
        <b/>
        <sz val="10"/>
        <color indexed="8"/>
        <rFont val="Times New Roman"/>
        <family val="1"/>
        <charset val="204"/>
      </rPr>
      <t xml:space="preserve"> теор.17 н.</t>
    </r>
  </si>
  <si>
    <t>4      семестр     теор. 14 н., прак. 10 н.</t>
  </si>
  <si>
    <t>5       семестр   теор. 10 н., прак. 7 н.</t>
  </si>
  <si>
    <r>
      <t xml:space="preserve">6    семестр    </t>
    </r>
    <r>
      <rPr>
        <b/>
        <sz val="10"/>
        <color indexed="8"/>
        <rFont val="Times New Roman"/>
        <family val="1"/>
        <charset val="204"/>
      </rPr>
      <t>теор.16 н.  практ.7 н.  ГИА 1 н.</t>
    </r>
  </si>
  <si>
    <t xml:space="preserve">УП.05 + ПП.05 - комплексный дифференцированный зачет </t>
  </si>
  <si>
    <t xml:space="preserve">Государственная (итоговая) аттестация: в форме демонстрационного экзамена </t>
  </si>
  <si>
    <t>План учебного процесса профессии 43.01.09 Повар, 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</si>
</sst>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3" fillId="0" borderId="18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3" fillId="2" borderId="15" xfId="0" applyFont="1" applyFill="1" applyBorder="1" applyAlignment="1">
      <alignment vertical="center" wrapText="1"/>
    </xf>
    <xf numFmtId="0" fontId="8" fillId="0" borderId="15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0" fontId="5" fillId="5" borderId="18" xfId="0" applyFont="1" applyFill="1" applyBorder="1" applyAlignment="1">
      <alignment wrapText="1"/>
    </xf>
    <xf numFmtId="0" fontId="5" fillId="5" borderId="18" xfId="0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wrapText="1"/>
    </xf>
    <xf numFmtId="0" fontId="12" fillId="5" borderId="18" xfId="0" applyFont="1" applyFill="1" applyBorder="1" applyAlignment="1">
      <alignment wrapText="1"/>
    </xf>
    <xf numFmtId="0" fontId="11" fillId="5" borderId="18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3" fillId="8" borderId="18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wrapText="1"/>
    </xf>
    <xf numFmtId="49" fontId="3" fillId="8" borderId="18" xfId="0" applyNumberFormat="1" applyFont="1" applyFill="1" applyBorder="1" applyAlignment="1">
      <alignment horizontal="center" wrapText="1"/>
    </xf>
    <xf numFmtId="0" fontId="3" fillId="8" borderId="18" xfId="0" applyFont="1" applyFill="1" applyBorder="1" applyAlignment="1">
      <alignment horizontal="center" wrapText="1"/>
    </xf>
    <xf numFmtId="0" fontId="7" fillId="8" borderId="18" xfId="0" applyFont="1" applyFill="1" applyBorder="1" applyAlignment="1">
      <alignment horizontal="center" wrapText="1"/>
    </xf>
    <xf numFmtId="0" fontId="7" fillId="8" borderId="19" xfId="0" applyFont="1" applyFill="1" applyBorder="1" applyAlignment="1">
      <alignment horizont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49" fontId="10" fillId="5" borderId="18" xfId="0" applyNumberFormat="1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wrapText="1"/>
    </xf>
    <xf numFmtId="0" fontId="6" fillId="5" borderId="18" xfId="0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49" fontId="3" fillId="6" borderId="18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6" fillId="5" borderId="18" xfId="0" applyFont="1" applyFill="1" applyBorder="1" applyAlignment="1">
      <alignment horizontal="left" vertical="center" wrapText="1"/>
    </xf>
    <xf numFmtId="0" fontId="0" fillId="0" borderId="0" xfId="0" applyBorder="1"/>
    <xf numFmtId="0" fontId="8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right" wrapText="1"/>
    </xf>
    <xf numFmtId="0" fontId="6" fillId="4" borderId="16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0" fillId="0" borderId="0" xfId="0"/>
    <xf numFmtId="0" fontId="6" fillId="0" borderId="2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/>
    <xf numFmtId="0" fontId="1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0" fontId="17" fillId="5" borderId="18" xfId="0" applyFont="1" applyFill="1" applyBorder="1" applyAlignment="1">
      <alignment wrapText="1"/>
    </xf>
    <xf numFmtId="0" fontId="16" fillId="3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wrapText="1"/>
    </xf>
    <xf numFmtId="0" fontId="19" fillId="0" borderId="18" xfId="0" applyFont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7" fillId="8" borderId="15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wrapText="1"/>
    </xf>
    <xf numFmtId="0" fontId="5" fillId="9" borderId="15" xfId="0" applyFont="1" applyFill="1" applyBorder="1" applyAlignment="1">
      <alignment vertical="center" wrapText="1"/>
    </xf>
    <xf numFmtId="0" fontId="12" fillId="9" borderId="18" xfId="0" applyFont="1" applyFill="1" applyBorder="1" applyAlignment="1">
      <alignment wrapText="1"/>
    </xf>
    <xf numFmtId="0" fontId="11" fillId="9" borderId="18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49" fontId="5" fillId="9" borderId="18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vertical="center" wrapText="1"/>
    </xf>
    <xf numFmtId="0" fontId="5" fillId="11" borderId="18" xfId="0" applyFont="1" applyFill="1" applyBorder="1" applyAlignment="1">
      <alignment wrapText="1"/>
    </xf>
    <xf numFmtId="0" fontId="11" fillId="11" borderId="18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49" fontId="5" fillId="11" borderId="18" xfId="0" applyNumberFormat="1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wrapText="1"/>
    </xf>
    <xf numFmtId="0" fontId="12" fillId="11" borderId="18" xfId="0" applyFont="1" applyFill="1" applyBorder="1" applyAlignment="1">
      <alignment wrapText="1"/>
    </xf>
    <xf numFmtId="0" fontId="5" fillId="12" borderId="18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vertical="center" wrapText="1"/>
    </xf>
    <xf numFmtId="0" fontId="6" fillId="10" borderId="15" xfId="0" applyFont="1" applyFill="1" applyBorder="1" applyAlignment="1">
      <alignment vertical="center" wrapText="1"/>
    </xf>
    <xf numFmtId="0" fontId="6" fillId="10" borderId="18" xfId="0" applyFont="1" applyFill="1" applyBorder="1" applyAlignment="1">
      <alignment horizontal="left" vertical="center" wrapText="1"/>
    </xf>
    <xf numFmtId="0" fontId="5" fillId="10" borderId="18" xfId="0" applyFont="1" applyFill="1" applyBorder="1" applyAlignment="1">
      <alignment wrapText="1"/>
    </xf>
    <xf numFmtId="49" fontId="8" fillId="10" borderId="18" xfId="0" applyNumberFormat="1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 wrapText="1"/>
    </xf>
    <xf numFmtId="0" fontId="11" fillId="10" borderId="18" xfId="0" applyFont="1" applyFill="1" applyBorder="1" applyAlignment="1">
      <alignment horizontal="center" wrapText="1"/>
    </xf>
    <xf numFmtId="0" fontId="11" fillId="10" borderId="19" xfId="0" applyFont="1" applyFill="1" applyBorder="1" applyAlignment="1">
      <alignment horizontal="center" wrapText="1"/>
    </xf>
    <xf numFmtId="0" fontId="11" fillId="10" borderId="15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8" xfId="0" applyFont="1" applyFill="1" applyBorder="1" applyAlignment="1">
      <alignment vertical="center" wrapText="1"/>
    </xf>
    <xf numFmtId="49" fontId="5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9" fillId="10" borderId="18" xfId="0" applyFont="1" applyFill="1" applyBorder="1" applyAlignment="1">
      <alignment horizontal="center" wrapText="1"/>
    </xf>
    <xf numFmtId="0" fontId="9" fillId="10" borderId="19" xfId="0" applyFont="1" applyFill="1" applyBorder="1" applyAlignment="1">
      <alignment horizontal="center" wrapText="1"/>
    </xf>
    <xf numFmtId="0" fontId="9" fillId="10" borderId="15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right" wrapText="1"/>
    </xf>
    <xf numFmtId="49" fontId="6" fillId="2" borderId="18" xfId="0" applyNumberFormat="1" applyFont="1" applyFill="1" applyBorder="1" applyAlignment="1">
      <alignment horizont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vertical="center" wrapText="1"/>
    </xf>
    <xf numFmtId="0" fontId="8" fillId="13" borderId="5" xfId="0" applyFont="1" applyFill="1" applyBorder="1" applyAlignment="1">
      <alignment vertical="center" wrapText="1"/>
    </xf>
    <xf numFmtId="0" fontId="11" fillId="14" borderId="18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 wrapText="1"/>
    </xf>
    <xf numFmtId="49" fontId="5" fillId="14" borderId="18" xfId="0" applyNumberFormat="1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11" fillId="14" borderId="19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vertical="center" wrapText="1"/>
    </xf>
    <xf numFmtId="0" fontId="12" fillId="14" borderId="18" xfId="0" applyFont="1" applyFill="1" applyBorder="1" applyAlignment="1">
      <alignment wrapText="1"/>
    </xf>
    <xf numFmtId="0" fontId="5" fillId="14" borderId="18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8" fillId="9" borderId="18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vertical="center" wrapText="1"/>
    </xf>
    <xf numFmtId="0" fontId="5" fillId="15" borderId="18" xfId="0" applyFont="1" applyFill="1" applyBorder="1" applyAlignment="1">
      <alignment horizontal="left" vertical="center" wrapText="1"/>
    </xf>
    <xf numFmtId="0" fontId="11" fillId="15" borderId="18" xfId="0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0" fontId="16" fillId="15" borderId="18" xfId="0" applyFont="1" applyFill="1" applyBorder="1" applyAlignment="1">
      <alignment horizontal="center" vertical="center" wrapText="1"/>
    </xf>
    <xf numFmtId="49" fontId="5" fillId="15" borderId="18" xfId="0" applyNumberFormat="1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8" fillId="15" borderId="18" xfId="0" applyFont="1" applyFill="1" applyBorder="1" applyAlignment="1">
      <alignment horizontal="center"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wrapText="1"/>
    </xf>
    <xf numFmtId="49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5" borderId="18" xfId="0" applyFont="1" applyFill="1" applyBorder="1" applyAlignment="1">
      <alignment wrapText="1"/>
    </xf>
    <xf numFmtId="49" fontId="23" fillId="5" borderId="18" xfId="0" applyNumberFormat="1" applyFont="1" applyFill="1" applyBorder="1" applyAlignment="1">
      <alignment horizontal="center" wrapText="1"/>
    </xf>
    <xf numFmtId="0" fontId="23" fillId="5" borderId="18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right" wrapText="1"/>
    </xf>
    <xf numFmtId="0" fontId="24" fillId="5" borderId="18" xfId="0" applyFont="1" applyFill="1" applyBorder="1" applyAlignment="1">
      <alignment horizontal="center" vertical="center" wrapText="1"/>
    </xf>
    <xf numFmtId="49" fontId="3" fillId="5" borderId="18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8" xfId="0" applyFont="1" applyFill="1" applyBorder="1" applyAlignment="1">
      <alignment horizontal="right" vertical="center" wrapText="1"/>
    </xf>
    <xf numFmtId="0" fontId="7" fillId="9" borderId="18" xfId="0" applyFont="1" applyFill="1" applyBorder="1" applyAlignment="1">
      <alignment horizontal="center" vertical="center" wrapText="1"/>
    </xf>
    <xf numFmtId="49" fontId="3" fillId="9" borderId="18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23" fillId="12" borderId="15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right" vertical="center" wrapText="1"/>
    </xf>
    <xf numFmtId="0" fontId="7" fillId="11" borderId="18" xfId="0" applyFont="1" applyFill="1" applyBorder="1" applyAlignment="1">
      <alignment horizontal="center" vertical="center" wrapText="1"/>
    </xf>
    <xf numFmtId="49" fontId="3" fillId="11" borderId="18" xfId="0" applyNumberFormat="1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vertical="center" wrapText="1"/>
    </xf>
    <xf numFmtId="0" fontId="26" fillId="11" borderId="18" xfId="0" applyFont="1" applyFill="1" applyBorder="1" applyAlignment="1">
      <alignment horizontal="center" vertical="center" wrapText="1"/>
    </xf>
    <xf numFmtId="0" fontId="27" fillId="11" borderId="18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49" fontId="22" fillId="3" borderId="18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11" borderId="18" xfId="0" applyFont="1" applyFill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center" vertical="center" wrapText="1"/>
    </xf>
    <xf numFmtId="0" fontId="22" fillId="11" borderId="18" xfId="0" applyFont="1" applyFill="1" applyBorder="1" applyAlignment="1">
      <alignment horizontal="center" vertical="center" wrapText="1"/>
    </xf>
    <xf numFmtId="49" fontId="23" fillId="11" borderId="18" xfId="0" applyNumberFormat="1" applyFont="1" applyFill="1" applyBorder="1" applyAlignment="1">
      <alignment horizontal="center" vertical="center" wrapText="1"/>
    </xf>
    <xf numFmtId="0" fontId="23" fillId="11" borderId="19" xfId="0" applyFont="1" applyFill="1" applyBorder="1" applyAlignment="1">
      <alignment horizontal="center" vertical="center" wrapText="1"/>
    </xf>
    <xf numFmtId="0" fontId="14" fillId="14" borderId="15" xfId="0" applyFont="1" applyFill="1" applyBorder="1" applyAlignment="1">
      <alignment vertical="center" wrapText="1"/>
    </xf>
    <xf numFmtId="0" fontId="3" fillId="14" borderId="18" xfId="0" applyFont="1" applyFill="1" applyBorder="1" applyAlignment="1">
      <alignment horizontal="right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25" fillId="14" borderId="18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49" fontId="3" fillId="14" borderId="18" xfId="0" applyNumberFormat="1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7" fillId="14" borderId="19" xfId="0" applyFont="1" applyFill="1" applyBorder="1" applyAlignment="1">
      <alignment horizontal="center" vertical="center" wrapText="1"/>
    </xf>
    <xf numFmtId="0" fontId="14" fillId="14" borderId="18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vertical="center" wrapText="1"/>
    </xf>
    <xf numFmtId="0" fontId="3" fillId="15" borderId="18" xfId="0" applyFont="1" applyFill="1" applyBorder="1" applyAlignment="1">
      <alignment horizontal="right" vertical="center" wrapText="1"/>
    </xf>
    <xf numFmtId="0" fontId="7" fillId="15" borderId="18" xfId="0" applyFont="1" applyFill="1" applyBorder="1" applyAlignment="1">
      <alignment horizontal="center" vertical="center" wrapText="1"/>
    </xf>
    <xf numFmtId="0" fontId="25" fillId="15" borderId="18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49" fontId="3" fillId="15" borderId="18" xfId="0" applyNumberFormat="1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8" fillId="15" borderId="18" xfId="0" applyFont="1" applyFill="1" applyBorder="1" applyAlignment="1">
      <alignment horizontal="center" vertical="center" wrapText="1"/>
    </xf>
    <xf numFmtId="0" fontId="18" fillId="15" borderId="15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left" wrapText="1"/>
    </xf>
    <xf numFmtId="0" fontId="8" fillId="3" borderId="25" xfId="0" applyFont="1" applyFill="1" applyBorder="1" applyAlignment="1">
      <alignment horizontal="left" wrapText="1"/>
    </xf>
    <xf numFmtId="0" fontId="8" fillId="3" borderId="26" xfId="0" applyFont="1" applyFill="1" applyBorder="1" applyAlignment="1">
      <alignment horizontal="left" wrapText="1"/>
    </xf>
    <xf numFmtId="0" fontId="8" fillId="3" borderId="27" xfId="0" applyFont="1" applyFill="1" applyBorder="1" applyAlignment="1">
      <alignment horizontal="left" wrapText="1"/>
    </xf>
    <xf numFmtId="0" fontId="8" fillId="3" borderId="28" xfId="0" applyFont="1" applyFill="1" applyBorder="1" applyAlignment="1">
      <alignment horizontal="left" wrapText="1"/>
    </xf>
    <xf numFmtId="0" fontId="8" fillId="3" borderId="29" xfId="0" applyFont="1" applyFill="1" applyBorder="1" applyAlignment="1">
      <alignment horizontal="left" wrapText="1"/>
    </xf>
    <xf numFmtId="0" fontId="8" fillId="3" borderId="30" xfId="0" applyFont="1" applyFill="1" applyBorder="1" applyAlignment="1">
      <alignment horizontal="left" wrapText="1"/>
    </xf>
    <xf numFmtId="0" fontId="8" fillId="3" borderId="31" xfId="0" applyFont="1" applyFill="1" applyBorder="1" applyAlignment="1">
      <alignment horizontal="left" wrapText="1"/>
    </xf>
    <xf numFmtId="0" fontId="8" fillId="3" borderId="32" xfId="0" applyFont="1" applyFill="1" applyBorder="1" applyAlignment="1">
      <alignment horizontal="left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3" fillId="0" borderId="2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0" fillId="3" borderId="0" xfId="0" applyFill="1"/>
    <xf numFmtId="0" fontId="9" fillId="9" borderId="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22" fillId="13" borderId="6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7" fillId="9" borderId="6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topLeftCell="A67" zoomScale="90" zoomScaleNormal="90" workbookViewId="0">
      <selection activeCell="J74" sqref="J74:J75"/>
    </sheetView>
  </sheetViews>
  <sheetFormatPr defaultRowHeight="15" x14ac:dyDescent="0.25"/>
  <cols>
    <col min="1" max="1" width="12.28515625" customWidth="1"/>
    <col min="2" max="2" width="34.570312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8" width="6.7109375" customWidth="1"/>
    <col min="9" max="9" width="6.28515625" customWidth="1"/>
    <col min="10" max="10" width="6.28515625" style="90" customWidth="1"/>
    <col min="11" max="11" width="8.28515625" customWidth="1"/>
    <col min="12" max="12" width="8.85546875" customWidth="1"/>
    <col min="13" max="13" width="6.7109375" customWidth="1"/>
    <col min="15" max="15" width="10.7109375" customWidth="1"/>
    <col min="16" max="16" width="10.28515625" customWidth="1"/>
    <col min="17" max="18" width="10.28515625" style="94" customWidth="1"/>
    <col min="19" max="19" width="6.28515625" customWidth="1"/>
    <col min="20" max="20" width="4.42578125" customWidth="1"/>
  </cols>
  <sheetData>
    <row r="1" spans="1:22" ht="24.75" customHeight="1" x14ac:dyDescent="0.25">
      <c r="A1" s="299" t="s">
        <v>157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2" ht="5.25" customHeight="1" thickBot="1" x14ac:dyDescent="0.3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2"/>
    </row>
    <row r="3" spans="1:22" ht="30" customHeight="1" thickBot="1" x14ac:dyDescent="0.3">
      <c r="A3" s="307" t="s">
        <v>0</v>
      </c>
      <c r="B3" s="310" t="s">
        <v>1</v>
      </c>
      <c r="C3" s="312" t="s">
        <v>2</v>
      </c>
      <c r="D3" s="313"/>
      <c r="E3" s="313"/>
      <c r="F3" s="314"/>
      <c r="G3" s="318" t="s">
        <v>3</v>
      </c>
      <c r="H3" s="319"/>
      <c r="I3" s="319"/>
      <c r="J3" s="319"/>
      <c r="K3" s="319"/>
      <c r="L3" s="319"/>
      <c r="M3" s="363" t="s">
        <v>65</v>
      </c>
      <c r="N3" s="320" t="s">
        <v>4</v>
      </c>
      <c r="O3" s="320"/>
      <c r="P3" s="321"/>
      <c r="Q3" s="321"/>
      <c r="R3" s="321"/>
      <c r="S3" s="321"/>
      <c r="T3" s="322"/>
    </row>
    <row r="4" spans="1:22" ht="36" customHeight="1" thickBot="1" x14ac:dyDescent="0.3">
      <c r="A4" s="308"/>
      <c r="B4" s="310"/>
      <c r="C4" s="315"/>
      <c r="D4" s="316"/>
      <c r="E4" s="316"/>
      <c r="F4" s="317"/>
      <c r="G4" s="323" t="s">
        <v>5</v>
      </c>
      <c r="H4" s="326" t="s">
        <v>6</v>
      </c>
      <c r="I4" s="326" t="s">
        <v>13</v>
      </c>
      <c r="J4" s="326" t="s">
        <v>74</v>
      </c>
      <c r="K4" s="384" t="s">
        <v>7</v>
      </c>
      <c r="L4" s="385"/>
      <c r="M4" s="364"/>
      <c r="N4" s="329" t="s">
        <v>8</v>
      </c>
      <c r="O4" s="329"/>
      <c r="P4" s="335" t="s">
        <v>54</v>
      </c>
      <c r="Q4" s="336"/>
      <c r="R4" s="335" t="s">
        <v>86</v>
      </c>
      <c r="S4" s="329"/>
      <c r="T4" s="336"/>
    </row>
    <row r="5" spans="1:22" ht="15.75" customHeight="1" thickBot="1" x14ac:dyDescent="0.3">
      <c r="A5" s="308"/>
      <c r="B5" s="310"/>
      <c r="C5" s="330" t="s">
        <v>9</v>
      </c>
      <c r="D5" s="330" t="s">
        <v>10</v>
      </c>
      <c r="E5" s="332" t="s">
        <v>11</v>
      </c>
      <c r="F5" s="330" t="s">
        <v>12</v>
      </c>
      <c r="G5" s="324"/>
      <c r="H5" s="327"/>
      <c r="I5" s="327"/>
      <c r="J5" s="327"/>
      <c r="K5" s="311"/>
      <c r="L5" s="386"/>
      <c r="M5" s="364"/>
      <c r="N5" s="303" t="s">
        <v>14</v>
      </c>
      <c r="O5" s="305" t="s">
        <v>150</v>
      </c>
      <c r="P5" s="334" t="s">
        <v>151</v>
      </c>
      <c r="Q5" s="305" t="s">
        <v>152</v>
      </c>
      <c r="R5" s="305" t="s">
        <v>153</v>
      </c>
      <c r="S5" s="337" t="s">
        <v>154</v>
      </c>
      <c r="T5" s="303"/>
    </row>
    <row r="6" spans="1:22" ht="170.25" customHeight="1" thickBot="1" x14ac:dyDescent="0.3">
      <c r="A6" s="309"/>
      <c r="B6" s="311"/>
      <c r="C6" s="331"/>
      <c r="D6" s="331"/>
      <c r="E6" s="333"/>
      <c r="F6" s="331"/>
      <c r="G6" s="325"/>
      <c r="H6" s="328"/>
      <c r="I6" s="328"/>
      <c r="J6" s="328"/>
      <c r="K6" s="1" t="s">
        <v>66</v>
      </c>
      <c r="L6" s="1" t="s">
        <v>15</v>
      </c>
      <c r="M6" s="365"/>
      <c r="N6" s="304"/>
      <c r="O6" s="306"/>
      <c r="P6" s="306"/>
      <c r="Q6" s="306"/>
      <c r="R6" s="306"/>
      <c r="S6" s="338"/>
      <c r="T6" s="304"/>
      <c r="V6" s="81"/>
    </row>
    <row r="7" spans="1:22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/>
      <c r="K7" s="3">
        <v>12</v>
      </c>
      <c r="L7" s="3">
        <v>13</v>
      </c>
      <c r="M7" s="32">
        <v>14</v>
      </c>
      <c r="N7" s="3">
        <v>15</v>
      </c>
      <c r="O7" s="3">
        <v>16</v>
      </c>
      <c r="P7" s="3">
        <v>17</v>
      </c>
      <c r="Q7" s="32">
        <v>18</v>
      </c>
      <c r="R7" s="104">
        <v>19</v>
      </c>
      <c r="S7" s="297">
        <v>20</v>
      </c>
      <c r="T7" s="298"/>
    </row>
    <row r="8" spans="1:22" ht="48" thickBot="1" x14ac:dyDescent="0.3">
      <c r="A8" s="4" t="s">
        <v>69</v>
      </c>
      <c r="B8" s="51" t="s">
        <v>55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  <c r="N8" s="52"/>
      <c r="O8" s="52"/>
      <c r="P8" s="52"/>
      <c r="Q8" s="113"/>
      <c r="R8" s="105"/>
      <c r="S8" s="354"/>
      <c r="T8" s="355"/>
    </row>
    <row r="9" spans="1:22" ht="15.75" customHeight="1" thickBot="1" x14ac:dyDescent="0.3">
      <c r="A9" s="50"/>
      <c r="B9" s="54" t="s">
        <v>56</v>
      </c>
      <c r="C9" s="55"/>
      <c r="D9" s="55"/>
      <c r="E9" s="55"/>
      <c r="F9" s="56"/>
      <c r="G9" s="57"/>
      <c r="H9" s="57"/>
      <c r="I9" s="57"/>
      <c r="J9" s="57"/>
      <c r="K9" s="58"/>
      <c r="L9" s="58"/>
      <c r="M9" s="59"/>
      <c r="N9" s="57"/>
      <c r="O9" s="57"/>
      <c r="P9" s="58"/>
      <c r="Q9" s="114"/>
      <c r="R9" s="106"/>
      <c r="S9" s="387"/>
      <c r="T9" s="388"/>
    </row>
    <row r="10" spans="1:22" ht="15.75" customHeight="1" thickBot="1" x14ac:dyDescent="0.3">
      <c r="A10" s="5" t="s">
        <v>16</v>
      </c>
      <c r="B10" s="6" t="s">
        <v>17</v>
      </c>
      <c r="C10" s="101">
        <v>3</v>
      </c>
      <c r="D10" s="96"/>
      <c r="E10" s="96"/>
      <c r="F10" s="95"/>
      <c r="G10" s="7">
        <v>72</v>
      </c>
      <c r="H10" s="12"/>
      <c r="I10" s="7">
        <v>72</v>
      </c>
      <c r="J10" s="7"/>
      <c r="K10" s="8">
        <v>66</v>
      </c>
      <c r="L10" s="8"/>
      <c r="M10" s="33">
        <v>6</v>
      </c>
      <c r="N10" s="44">
        <v>34</v>
      </c>
      <c r="O10" s="44">
        <v>21</v>
      </c>
      <c r="P10" s="161">
        <v>17</v>
      </c>
      <c r="Q10" s="162"/>
      <c r="R10" s="166"/>
      <c r="S10" s="352"/>
      <c r="T10" s="353"/>
    </row>
    <row r="11" spans="1:22" ht="15.75" customHeight="1" thickBot="1" x14ac:dyDescent="0.3">
      <c r="A11" s="5" t="s">
        <v>18</v>
      </c>
      <c r="B11" s="6" t="s">
        <v>19</v>
      </c>
      <c r="C11" s="101">
        <v>3</v>
      </c>
      <c r="D11" s="96"/>
      <c r="E11" s="96"/>
      <c r="F11" s="95"/>
      <c r="G11" s="7">
        <v>108</v>
      </c>
      <c r="H11" s="12"/>
      <c r="I11" s="7">
        <v>108</v>
      </c>
      <c r="J11" s="7"/>
      <c r="K11" s="8">
        <v>108</v>
      </c>
      <c r="L11" s="8"/>
      <c r="M11" s="33"/>
      <c r="N11" s="44">
        <v>51</v>
      </c>
      <c r="O11" s="44">
        <v>33</v>
      </c>
      <c r="P11" s="161">
        <v>24</v>
      </c>
      <c r="Q11" s="162"/>
      <c r="R11" s="166"/>
      <c r="S11" s="352"/>
      <c r="T11" s="353"/>
    </row>
    <row r="12" spans="1:22" ht="15.75" customHeight="1" thickBot="1" x14ac:dyDescent="0.3">
      <c r="A12" s="5" t="s">
        <v>109</v>
      </c>
      <c r="B12" s="11" t="s">
        <v>24</v>
      </c>
      <c r="C12" s="8">
        <v>4</v>
      </c>
      <c r="D12" s="96"/>
      <c r="E12" s="96"/>
      <c r="F12" s="95"/>
      <c r="G12" s="7">
        <v>232</v>
      </c>
      <c r="H12" s="12"/>
      <c r="I12" s="7">
        <v>232</v>
      </c>
      <c r="J12" s="7">
        <v>40</v>
      </c>
      <c r="K12" s="8">
        <v>186</v>
      </c>
      <c r="L12" s="8">
        <v>40</v>
      </c>
      <c r="M12" s="33">
        <v>6</v>
      </c>
      <c r="N12" s="44">
        <v>67</v>
      </c>
      <c r="O12" s="44">
        <v>53</v>
      </c>
      <c r="P12" s="161">
        <v>61</v>
      </c>
      <c r="Q12" s="162">
        <v>51</v>
      </c>
      <c r="R12" s="166"/>
      <c r="S12" s="167"/>
      <c r="T12" s="168"/>
    </row>
    <row r="13" spans="1:22" ht="15.75" customHeight="1" thickBot="1" x14ac:dyDescent="0.3">
      <c r="A13" s="5" t="s">
        <v>110</v>
      </c>
      <c r="B13" s="9" t="s">
        <v>20</v>
      </c>
      <c r="C13" s="8"/>
      <c r="D13" s="95"/>
      <c r="E13" s="8">
        <v>4</v>
      </c>
      <c r="F13" s="95"/>
      <c r="G13" s="7">
        <v>144</v>
      </c>
      <c r="H13" s="12"/>
      <c r="I13" s="7">
        <v>144</v>
      </c>
      <c r="J13" s="7"/>
      <c r="K13" s="7">
        <v>144</v>
      </c>
      <c r="L13" s="7"/>
      <c r="M13" s="34"/>
      <c r="N13" s="44">
        <v>51</v>
      </c>
      <c r="O13" s="44">
        <v>40</v>
      </c>
      <c r="P13" s="163">
        <v>36</v>
      </c>
      <c r="Q13" s="164">
        <v>17</v>
      </c>
      <c r="R13" s="169"/>
      <c r="S13" s="348"/>
      <c r="T13" s="349"/>
    </row>
    <row r="14" spans="1:22" ht="15.75" customHeight="1" thickBot="1" x14ac:dyDescent="0.3">
      <c r="A14" s="5" t="s">
        <v>64</v>
      </c>
      <c r="B14" s="6" t="s">
        <v>25</v>
      </c>
      <c r="C14" s="8">
        <v>4</v>
      </c>
      <c r="D14" s="95"/>
      <c r="E14" s="8"/>
      <c r="F14" s="97"/>
      <c r="G14" s="7">
        <v>144</v>
      </c>
      <c r="H14" s="12"/>
      <c r="I14" s="7">
        <v>144</v>
      </c>
      <c r="J14" s="7">
        <v>72</v>
      </c>
      <c r="K14" s="7">
        <v>66</v>
      </c>
      <c r="L14" s="7">
        <v>72</v>
      </c>
      <c r="M14" s="34">
        <v>6</v>
      </c>
      <c r="N14" s="44">
        <v>34</v>
      </c>
      <c r="O14" s="44">
        <v>40</v>
      </c>
      <c r="P14" s="163">
        <v>34</v>
      </c>
      <c r="Q14" s="164">
        <v>36</v>
      </c>
      <c r="R14" s="169"/>
      <c r="S14" s="348"/>
      <c r="T14" s="349"/>
    </row>
    <row r="15" spans="1:22" ht="15.75" customHeight="1" thickBot="1" x14ac:dyDescent="0.3">
      <c r="A15" s="5" t="s">
        <v>83</v>
      </c>
      <c r="B15" s="6" t="s">
        <v>26</v>
      </c>
      <c r="C15" s="95"/>
      <c r="D15" s="95"/>
      <c r="E15" s="8">
        <v>3</v>
      </c>
      <c r="F15" s="97"/>
      <c r="G15" s="7">
        <v>108</v>
      </c>
      <c r="H15" s="12"/>
      <c r="I15" s="7">
        <v>108</v>
      </c>
      <c r="J15" s="7"/>
      <c r="K15" s="7">
        <v>78</v>
      </c>
      <c r="L15" s="7">
        <v>30</v>
      </c>
      <c r="M15" s="34"/>
      <c r="N15" s="60">
        <v>34</v>
      </c>
      <c r="O15" s="44">
        <v>38</v>
      </c>
      <c r="P15" s="163">
        <v>36</v>
      </c>
      <c r="Q15" s="164"/>
      <c r="R15" s="169"/>
      <c r="S15" s="348"/>
      <c r="T15" s="349"/>
    </row>
    <row r="16" spans="1:22" ht="15.75" customHeight="1" thickBot="1" x14ac:dyDescent="0.3">
      <c r="A16" s="5" t="s">
        <v>111</v>
      </c>
      <c r="B16" s="6" t="s">
        <v>28</v>
      </c>
      <c r="C16" s="215">
        <v>4</v>
      </c>
      <c r="D16" s="95"/>
      <c r="E16" s="8"/>
      <c r="F16" s="95"/>
      <c r="G16" s="7">
        <v>144</v>
      </c>
      <c r="H16" s="7"/>
      <c r="I16" s="7">
        <v>144</v>
      </c>
      <c r="J16" s="7">
        <v>40</v>
      </c>
      <c r="K16" s="7">
        <v>98</v>
      </c>
      <c r="L16" s="7">
        <v>40</v>
      </c>
      <c r="M16" s="34">
        <v>6</v>
      </c>
      <c r="N16" s="60">
        <v>51</v>
      </c>
      <c r="O16" s="44">
        <v>40</v>
      </c>
      <c r="P16" s="163">
        <v>30</v>
      </c>
      <c r="Q16" s="164">
        <v>23</v>
      </c>
      <c r="R16" s="169"/>
      <c r="S16" s="348"/>
      <c r="T16" s="349"/>
    </row>
    <row r="17" spans="1:20" ht="15.75" customHeight="1" thickBot="1" x14ac:dyDescent="0.3">
      <c r="A17" s="5" t="s">
        <v>23</v>
      </c>
      <c r="B17" s="6" t="s">
        <v>57</v>
      </c>
      <c r="C17" s="95"/>
      <c r="D17" s="95"/>
      <c r="E17" s="8">
        <v>2</v>
      </c>
      <c r="F17" s="215"/>
      <c r="G17" s="7">
        <v>72</v>
      </c>
      <c r="H17" s="7"/>
      <c r="I17" s="7">
        <v>72</v>
      </c>
      <c r="J17" s="7"/>
      <c r="K17" s="7">
        <v>58</v>
      </c>
      <c r="L17" s="7">
        <v>14</v>
      </c>
      <c r="M17" s="34"/>
      <c r="N17" s="44">
        <v>34</v>
      </c>
      <c r="O17" s="44">
        <v>38</v>
      </c>
      <c r="P17" s="163"/>
      <c r="Q17" s="164"/>
      <c r="R17" s="169"/>
      <c r="S17" s="348"/>
      <c r="T17" s="349"/>
    </row>
    <row r="18" spans="1:20" ht="15.75" customHeight="1" thickBot="1" x14ac:dyDescent="0.3">
      <c r="A18" s="5" t="s">
        <v>27</v>
      </c>
      <c r="B18" s="6" t="s">
        <v>21</v>
      </c>
      <c r="C18" s="95"/>
      <c r="D18" s="95"/>
      <c r="E18" s="8">
        <v>3</v>
      </c>
      <c r="F18" s="215"/>
      <c r="G18" s="7">
        <v>136</v>
      </c>
      <c r="H18" s="7"/>
      <c r="I18" s="7">
        <v>136</v>
      </c>
      <c r="J18" s="7"/>
      <c r="K18" s="7">
        <v>102</v>
      </c>
      <c r="L18" s="7">
        <v>34</v>
      </c>
      <c r="M18" s="34"/>
      <c r="N18" s="44">
        <v>34</v>
      </c>
      <c r="O18" s="44">
        <v>68</v>
      </c>
      <c r="P18" s="163">
        <v>34</v>
      </c>
      <c r="Q18" s="164"/>
      <c r="R18" s="169"/>
      <c r="S18" s="170"/>
      <c r="T18" s="171"/>
    </row>
    <row r="19" spans="1:20" ht="15.75" customHeight="1" thickBot="1" x14ac:dyDescent="0.3">
      <c r="A19" s="5" t="s">
        <v>81</v>
      </c>
      <c r="B19" s="31" t="s">
        <v>58</v>
      </c>
      <c r="C19" s="95"/>
      <c r="D19" s="95"/>
      <c r="E19" s="8"/>
      <c r="F19" s="215">
        <v>4</v>
      </c>
      <c r="G19" s="7">
        <v>72</v>
      </c>
      <c r="H19" s="7"/>
      <c r="I19" s="7">
        <v>72</v>
      </c>
      <c r="J19" s="7"/>
      <c r="K19" s="7">
        <v>60</v>
      </c>
      <c r="L19" s="7">
        <v>12</v>
      </c>
      <c r="M19" s="34"/>
      <c r="N19" s="44"/>
      <c r="O19" s="44"/>
      <c r="P19" s="163">
        <v>34</v>
      </c>
      <c r="Q19" s="164">
        <v>38</v>
      </c>
      <c r="R19" s="169"/>
      <c r="S19" s="348"/>
      <c r="T19" s="349"/>
    </row>
    <row r="20" spans="1:20" ht="15.75" customHeight="1" thickBot="1" x14ac:dyDescent="0.3">
      <c r="A20" s="10" t="s">
        <v>61</v>
      </c>
      <c r="B20" s="6" t="s">
        <v>59</v>
      </c>
      <c r="C20" s="95"/>
      <c r="D20" s="95"/>
      <c r="E20" s="8">
        <v>3</v>
      </c>
      <c r="F20" s="215"/>
      <c r="G20" s="7">
        <v>72</v>
      </c>
      <c r="H20" s="7"/>
      <c r="I20" s="7">
        <v>72</v>
      </c>
      <c r="J20" s="7"/>
      <c r="K20" s="7">
        <v>52</v>
      </c>
      <c r="L20" s="7">
        <v>20</v>
      </c>
      <c r="M20" s="34"/>
      <c r="N20" s="44">
        <v>17</v>
      </c>
      <c r="O20" s="44">
        <v>30</v>
      </c>
      <c r="P20" s="163">
        <v>25</v>
      </c>
      <c r="Q20" s="164"/>
      <c r="R20" s="169"/>
      <c r="S20" s="348"/>
      <c r="T20" s="349"/>
    </row>
    <row r="21" spans="1:20" ht="45.75" customHeight="1" thickBot="1" x14ac:dyDescent="0.3">
      <c r="A21" s="10" t="s">
        <v>62</v>
      </c>
      <c r="B21" s="9" t="s">
        <v>67</v>
      </c>
      <c r="C21" s="95"/>
      <c r="D21" s="8">
        <v>1</v>
      </c>
      <c r="E21" s="8">
        <v>2</v>
      </c>
      <c r="F21" s="215"/>
      <c r="G21" s="7">
        <v>72</v>
      </c>
      <c r="H21" s="7"/>
      <c r="I21" s="7">
        <v>72</v>
      </c>
      <c r="J21" s="7"/>
      <c r="K21" s="7">
        <v>10</v>
      </c>
      <c r="L21" s="7">
        <v>62</v>
      </c>
      <c r="M21" s="34"/>
      <c r="N21" s="44">
        <v>34</v>
      </c>
      <c r="O21" s="44">
        <v>38</v>
      </c>
      <c r="P21" s="163"/>
      <c r="Q21" s="164"/>
      <c r="R21" s="169" t="s">
        <v>112</v>
      </c>
      <c r="S21" s="170"/>
      <c r="T21" s="171"/>
    </row>
    <row r="22" spans="1:20" ht="21.75" customHeight="1" thickBot="1" x14ac:dyDescent="0.3">
      <c r="A22" s="5" t="s">
        <v>63</v>
      </c>
      <c r="B22" s="9" t="s">
        <v>71</v>
      </c>
      <c r="C22" s="95"/>
      <c r="D22" s="95"/>
      <c r="E22" s="8">
        <v>2</v>
      </c>
      <c r="F22" s="95"/>
      <c r="G22" s="7">
        <v>68</v>
      </c>
      <c r="H22" s="7"/>
      <c r="I22" s="7">
        <v>68</v>
      </c>
      <c r="J22" s="7"/>
      <c r="K22" s="7">
        <v>34</v>
      </c>
      <c r="L22" s="7">
        <v>34</v>
      </c>
      <c r="M22" s="34"/>
      <c r="N22" s="44">
        <v>34</v>
      </c>
      <c r="O22" s="44">
        <v>34</v>
      </c>
      <c r="P22" s="163"/>
      <c r="Q22" s="164"/>
      <c r="R22" s="169"/>
      <c r="S22" s="348"/>
      <c r="T22" s="349"/>
    </row>
    <row r="23" spans="1:20" ht="15.75" thickBot="1" x14ac:dyDescent="0.3">
      <c r="A23" s="10" t="s">
        <v>82</v>
      </c>
      <c r="B23" s="6" t="s">
        <v>60</v>
      </c>
      <c r="C23" s="95"/>
      <c r="D23" s="95"/>
      <c r="E23" s="8">
        <v>2</v>
      </c>
      <c r="F23" s="95"/>
      <c r="G23" s="7">
        <v>32</v>
      </c>
      <c r="H23" s="7"/>
      <c r="I23" s="7">
        <v>32</v>
      </c>
      <c r="J23" s="7"/>
      <c r="K23" s="7">
        <v>16</v>
      </c>
      <c r="L23" s="7">
        <v>16</v>
      </c>
      <c r="M23" s="34"/>
      <c r="N23" s="44">
        <v>17</v>
      </c>
      <c r="O23" s="44">
        <v>15</v>
      </c>
      <c r="P23" s="163"/>
      <c r="Q23" s="164"/>
      <c r="R23" s="169"/>
      <c r="S23" s="172"/>
      <c r="T23" s="173"/>
    </row>
    <row r="24" spans="1:20" ht="16.5" thickBot="1" x14ac:dyDescent="0.3">
      <c r="A24" s="78"/>
      <c r="B24" s="79" t="s">
        <v>29</v>
      </c>
      <c r="C24" s="52"/>
      <c r="D24" s="52"/>
      <c r="E24" s="52"/>
      <c r="F24" s="160"/>
      <c r="G24" s="52">
        <f>SUM(G10:G23)</f>
        <v>1476</v>
      </c>
      <c r="H24" s="52"/>
      <c r="I24" s="52">
        <f>SUM(I10:I23)</f>
        <v>1476</v>
      </c>
      <c r="J24" s="52"/>
      <c r="K24" s="52">
        <f>SUM(K10:K23)</f>
        <v>1078</v>
      </c>
      <c r="L24" s="52">
        <f>SUM(L10:L23)</f>
        <v>374</v>
      </c>
      <c r="M24" s="53">
        <f t="shared" ref="M24:P24" si="0">SUM(M10:M23)</f>
        <v>24</v>
      </c>
      <c r="N24" s="52">
        <f>SUM(N10:N23)</f>
        <v>492</v>
      </c>
      <c r="O24" s="52">
        <f t="shared" si="0"/>
        <v>488</v>
      </c>
      <c r="P24" s="52">
        <f t="shared" si="0"/>
        <v>331</v>
      </c>
      <c r="Q24" s="113">
        <f>SUM(Q10:Q23)</f>
        <v>165</v>
      </c>
      <c r="R24" s="105"/>
      <c r="S24" s="354"/>
      <c r="T24" s="355"/>
    </row>
    <row r="25" spans="1:20" ht="32.25" thickBot="1" x14ac:dyDescent="0.3">
      <c r="A25" s="63" t="s">
        <v>30</v>
      </c>
      <c r="B25" s="80" t="s">
        <v>31</v>
      </c>
      <c r="C25" s="69"/>
      <c r="D25" s="69"/>
      <c r="E25" s="100"/>
      <c r="F25" s="64"/>
      <c r="G25" s="65"/>
      <c r="H25" s="65"/>
      <c r="I25" s="65"/>
      <c r="J25" s="65"/>
      <c r="K25" s="66"/>
      <c r="L25" s="66"/>
      <c r="M25" s="67"/>
      <c r="N25" s="65"/>
      <c r="O25" s="65"/>
      <c r="P25" s="66"/>
      <c r="Q25" s="115"/>
      <c r="R25" s="107"/>
      <c r="S25" s="350"/>
      <c r="T25" s="351"/>
    </row>
    <row r="26" spans="1:20" ht="30.75" customHeight="1" thickBot="1" x14ac:dyDescent="0.3">
      <c r="A26" s="13" t="s">
        <v>32</v>
      </c>
      <c r="B26" s="9" t="s">
        <v>113</v>
      </c>
      <c r="C26" s="7"/>
      <c r="D26" s="7"/>
      <c r="E26" s="14">
        <v>6</v>
      </c>
      <c r="F26" s="7"/>
      <c r="G26" s="7">
        <v>55</v>
      </c>
      <c r="H26" s="7">
        <v>4</v>
      </c>
      <c r="I26" s="7">
        <v>51</v>
      </c>
      <c r="J26" s="7">
        <v>16</v>
      </c>
      <c r="K26" s="8">
        <v>35</v>
      </c>
      <c r="L26" s="8">
        <v>16</v>
      </c>
      <c r="M26" s="33"/>
      <c r="N26" s="44"/>
      <c r="O26" s="44"/>
      <c r="P26" s="161"/>
      <c r="Q26" s="162"/>
      <c r="R26" s="166">
        <v>25</v>
      </c>
      <c r="S26" s="352">
        <v>26</v>
      </c>
      <c r="T26" s="353"/>
    </row>
    <row r="27" spans="1:20" ht="26.25" customHeight="1" thickBot="1" x14ac:dyDescent="0.3">
      <c r="A27" s="13" t="s">
        <v>33</v>
      </c>
      <c r="B27" s="6" t="s">
        <v>114</v>
      </c>
      <c r="C27" s="7">
        <v>2</v>
      </c>
      <c r="D27" s="7"/>
      <c r="E27" s="14"/>
      <c r="F27" s="7"/>
      <c r="G27" s="12">
        <v>66</v>
      </c>
      <c r="H27" s="12">
        <v>3</v>
      </c>
      <c r="I27" s="12">
        <v>57</v>
      </c>
      <c r="J27" s="12">
        <v>20</v>
      </c>
      <c r="K27" s="14">
        <v>37</v>
      </c>
      <c r="L27" s="14">
        <v>20</v>
      </c>
      <c r="M27" s="33">
        <v>6</v>
      </c>
      <c r="N27" s="61">
        <v>17</v>
      </c>
      <c r="O27" s="62">
        <v>40</v>
      </c>
      <c r="P27" s="161"/>
      <c r="Q27" s="162"/>
      <c r="R27" s="166"/>
      <c r="S27" s="352"/>
      <c r="T27" s="353"/>
    </row>
    <row r="28" spans="1:20" ht="29.25" customHeight="1" thickBot="1" x14ac:dyDescent="0.3">
      <c r="A28" s="13" t="s">
        <v>34</v>
      </c>
      <c r="B28" s="9" t="s">
        <v>115</v>
      </c>
      <c r="C28" s="7">
        <v>2</v>
      </c>
      <c r="D28" s="7"/>
      <c r="E28" s="14"/>
      <c r="F28" s="7"/>
      <c r="G28" s="12">
        <v>80</v>
      </c>
      <c r="H28" s="12">
        <v>5</v>
      </c>
      <c r="I28" s="12">
        <v>69</v>
      </c>
      <c r="J28" s="12">
        <v>20</v>
      </c>
      <c r="K28" s="14">
        <v>49</v>
      </c>
      <c r="L28" s="14">
        <v>20</v>
      </c>
      <c r="M28" s="33">
        <v>6</v>
      </c>
      <c r="N28" s="44">
        <v>43</v>
      </c>
      <c r="O28" s="44">
        <v>26</v>
      </c>
      <c r="P28" s="161"/>
      <c r="Q28" s="162"/>
      <c r="R28" s="166"/>
      <c r="S28" s="352"/>
      <c r="T28" s="353"/>
    </row>
    <row r="29" spans="1:20" s="94" customFormat="1" ht="30" customHeight="1" thickBot="1" x14ac:dyDescent="0.3">
      <c r="A29" s="13" t="s">
        <v>35</v>
      </c>
      <c r="B29" s="9" t="s">
        <v>116</v>
      </c>
      <c r="C29" s="7">
        <v>6</v>
      </c>
      <c r="D29" s="7"/>
      <c r="E29" s="14"/>
      <c r="F29" s="7"/>
      <c r="G29" s="7">
        <v>80</v>
      </c>
      <c r="H29" s="7">
        <v>2</v>
      </c>
      <c r="I29" s="7">
        <v>72</v>
      </c>
      <c r="J29" s="7">
        <v>20</v>
      </c>
      <c r="K29" s="8">
        <v>52</v>
      </c>
      <c r="L29" s="8">
        <v>20</v>
      </c>
      <c r="M29" s="33">
        <v>6</v>
      </c>
      <c r="N29" s="44"/>
      <c r="O29" s="44"/>
      <c r="P29" s="161"/>
      <c r="Q29" s="162"/>
      <c r="R29" s="166"/>
      <c r="S29" s="360">
        <v>72</v>
      </c>
      <c r="T29" s="361"/>
    </row>
    <row r="30" spans="1:20" s="94" customFormat="1" ht="16.5" customHeight="1" thickBot="1" x14ac:dyDescent="0.3">
      <c r="A30" s="13" t="s">
        <v>84</v>
      </c>
      <c r="B30" s="9" t="s">
        <v>117</v>
      </c>
      <c r="C30" s="7"/>
      <c r="D30" s="7"/>
      <c r="E30" s="14">
        <v>4</v>
      </c>
      <c r="F30" s="7"/>
      <c r="G30" s="7">
        <v>57</v>
      </c>
      <c r="H30" s="7">
        <v>3</v>
      </c>
      <c r="I30" s="7">
        <v>54</v>
      </c>
      <c r="J30" s="7">
        <v>16</v>
      </c>
      <c r="K30" s="8">
        <v>38</v>
      </c>
      <c r="L30" s="8">
        <v>16</v>
      </c>
      <c r="M30" s="33"/>
      <c r="N30" s="44"/>
      <c r="O30" s="44"/>
      <c r="P30" s="161">
        <v>34</v>
      </c>
      <c r="Q30" s="162">
        <v>20</v>
      </c>
      <c r="R30" s="166"/>
      <c r="S30" s="360"/>
      <c r="T30" s="361"/>
    </row>
    <row r="31" spans="1:20" s="94" customFormat="1" ht="20.25" customHeight="1" thickBot="1" x14ac:dyDescent="0.3">
      <c r="A31" s="13" t="s">
        <v>87</v>
      </c>
      <c r="B31" s="9" t="s">
        <v>118</v>
      </c>
      <c r="C31" s="7"/>
      <c r="D31" s="7"/>
      <c r="E31" s="14">
        <v>6</v>
      </c>
      <c r="F31" s="7"/>
      <c r="G31" s="7">
        <v>46</v>
      </c>
      <c r="H31" s="7">
        <v>2</v>
      </c>
      <c r="I31" s="7">
        <v>44</v>
      </c>
      <c r="J31" s="7">
        <v>12</v>
      </c>
      <c r="K31" s="8">
        <v>32</v>
      </c>
      <c r="L31" s="8">
        <v>12</v>
      </c>
      <c r="M31" s="33"/>
      <c r="N31" s="44"/>
      <c r="O31" s="44"/>
      <c r="P31" s="161"/>
      <c r="Q31" s="162"/>
      <c r="R31" s="166"/>
      <c r="S31" s="360">
        <v>44</v>
      </c>
      <c r="T31" s="361"/>
    </row>
    <row r="32" spans="1:20" s="94" customFormat="1" ht="30" customHeight="1" thickBot="1" x14ac:dyDescent="0.3">
      <c r="A32" s="13" t="s">
        <v>88</v>
      </c>
      <c r="B32" s="9" t="s">
        <v>119</v>
      </c>
      <c r="C32" s="7"/>
      <c r="D32" s="7"/>
      <c r="E32" s="14">
        <v>5</v>
      </c>
      <c r="F32" s="7"/>
      <c r="G32" s="7">
        <v>48</v>
      </c>
      <c r="H32" s="7">
        <v>4</v>
      </c>
      <c r="I32" s="7">
        <v>44</v>
      </c>
      <c r="J32" s="7">
        <v>44</v>
      </c>
      <c r="K32" s="8"/>
      <c r="L32" s="8">
        <v>44</v>
      </c>
      <c r="M32" s="33"/>
      <c r="N32" s="44"/>
      <c r="O32" s="44"/>
      <c r="P32" s="161"/>
      <c r="Q32" s="162"/>
      <c r="R32" s="166">
        <v>44</v>
      </c>
      <c r="S32" s="360"/>
      <c r="T32" s="361"/>
    </row>
    <row r="33" spans="1:20" s="94" customFormat="1" ht="20.25" customHeight="1" thickBot="1" x14ac:dyDescent="0.3">
      <c r="A33" s="13" t="s">
        <v>89</v>
      </c>
      <c r="B33" s="9" t="s">
        <v>36</v>
      </c>
      <c r="C33" s="7"/>
      <c r="D33" s="7"/>
      <c r="E33" s="14">
        <v>4</v>
      </c>
      <c r="F33" s="7"/>
      <c r="G33" s="7">
        <v>39</v>
      </c>
      <c r="H33" s="7">
        <v>3</v>
      </c>
      <c r="I33" s="7">
        <v>36</v>
      </c>
      <c r="J33" s="7">
        <v>18</v>
      </c>
      <c r="K33" s="8">
        <v>18</v>
      </c>
      <c r="L33" s="8">
        <v>18</v>
      </c>
      <c r="M33" s="33"/>
      <c r="N33" s="44"/>
      <c r="O33" s="44"/>
      <c r="P33" s="161"/>
      <c r="Q33" s="162">
        <v>36</v>
      </c>
      <c r="R33" s="166"/>
      <c r="S33" s="360"/>
      <c r="T33" s="361"/>
    </row>
    <row r="34" spans="1:20" s="94" customFormat="1" ht="18.75" customHeight="1" thickBot="1" x14ac:dyDescent="0.3">
      <c r="A34" s="13" t="s">
        <v>90</v>
      </c>
      <c r="B34" s="9" t="s">
        <v>22</v>
      </c>
      <c r="C34" s="7"/>
      <c r="D34" s="7"/>
      <c r="E34" s="14">
        <v>4</v>
      </c>
      <c r="F34" s="7"/>
      <c r="G34" s="7">
        <v>44</v>
      </c>
      <c r="H34" s="7">
        <v>4</v>
      </c>
      <c r="I34" s="7">
        <v>40</v>
      </c>
      <c r="J34" s="7">
        <v>36</v>
      </c>
      <c r="K34" s="8">
        <v>4</v>
      </c>
      <c r="L34" s="8">
        <v>36</v>
      </c>
      <c r="M34" s="33"/>
      <c r="N34" s="44"/>
      <c r="O34" s="44"/>
      <c r="P34" s="161"/>
      <c r="Q34" s="162">
        <v>40</v>
      </c>
      <c r="R34" s="166"/>
      <c r="S34" s="360"/>
      <c r="T34" s="361"/>
    </row>
    <row r="35" spans="1:20" s="94" customFormat="1" ht="18.75" customHeight="1" thickBot="1" x14ac:dyDescent="0.3">
      <c r="A35" s="13" t="s">
        <v>91</v>
      </c>
      <c r="B35" s="9" t="s">
        <v>120</v>
      </c>
      <c r="C35" s="7"/>
      <c r="D35" s="7"/>
      <c r="E35" s="14"/>
      <c r="F35" s="7">
        <v>6</v>
      </c>
      <c r="G35" s="7">
        <v>54</v>
      </c>
      <c r="H35" s="7">
        <v>4</v>
      </c>
      <c r="I35" s="7">
        <v>50</v>
      </c>
      <c r="J35" s="7">
        <v>4</v>
      </c>
      <c r="K35" s="8">
        <v>46</v>
      </c>
      <c r="L35" s="8">
        <v>4</v>
      </c>
      <c r="M35" s="33"/>
      <c r="N35" s="44"/>
      <c r="O35" s="44"/>
      <c r="P35" s="161"/>
      <c r="Q35" s="162"/>
      <c r="R35" s="166">
        <v>25</v>
      </c>
      <c r="S35" s="360">
        <v>25</v>
      </c>
      <c r="T35" s="361"/>
    </row>
    <row r="36" spans="1:20" s="94" customFormat="1" ht="18.75" customHeight="1" thickBot="1" x14ac:dyDescent="0.3">
      <c r="A36" s="13" t="s">
        <v>92</v>
      </c>
      <c r="B36" s="9" t="s">
        <v>121</v>
      </c>
      <c r="C36" s="7"/>
      <c r="D36" s="7"/>
      <c r="E36" s="14"/>
      <c r="F36" s="7">
        <v>6</v>
      </c>
      <c r="G36" s="7">
        <v>38</v>
      </c>
      <c r="H36" s="7">
        <v>2</v>
      </c>
      <c r="I36" s="7">
        <v>36</v>
      </c>
      <c r="J36" s="7">
        <v>6</v>
      </c>
      <c r="K36" s="8">
        <v>30</v>
      </c>
      <c r="L36" s="8">
        <v>6</v>
      </c>
      <c r="M36" s="33"/>
      <c r="N36" s="44"/>
      <c r="O36" s="44"/>
      <c r="P36" s="161"/>
      <c r="Q36" s="162"/>
      <c r="R36" s="166"/>
      <c r="S36" s="360">
        <v>36</v>
      </c>
      <c r="T36" s="361"/>
    </row>
    <row r="37" spans="1:20" s="94" customFormat="1" ht="26.25" customHeight="1" thickBot="1" x14ac:dyDescent="0.3">
      <c r="A37" s="13" t="s">
        <v>124</v>
      </c>
      <c r="B37" s="9" t="s">
        <v>122</v>
      </c>
      <c r="C37" s="7"/>
      <c r="D37" s="7"/>
      <c r="E37" s="14">
        <v>6</v>
      </c>
      <c r="F37" s="7"/>
      <c r="G37" s="7">
        <v>66</v>
      </c>
      <c r="H37" s="7">
        <v>2</v>
      </c>
      <c r="I37" s="7">
        <v>64</v>
      </c>
      <c r="J37" s="7">
        <v>16</v>
      </c>
      <c r="K37" s="8">
        <v>48</v>
      </c>
      <c r="L37" s="8">
        <v>16</v>
      </c>
      <c r="M37" s="33"/>
      <c r="N37" s="44"/>
      <c r="O37" s="44"/>
      <c r="P37" s="161"/>
      <c r="Q37" s="162"/>
      <c r="R37" s="166"/>
      <c r="S37" s="360">
        <v>64</v>
      </c>
      <c r="T37" s="361"/>
    </row>
    <row r="38" spans="1:20" s="94" customFormat="1" ht="27" customHeight="1" thickBot="1" x14ac:dyDescent="0.3">
      <c r="A38" s="13" t="s">
        <v>125</v>
      </c>
      <c r="B38" s="9" t="s">
        <v>123</v>
      </c>
      <c r="C38" s="7"/>
      <c r="D38" s="7"/>
      <c r="E38" s="14"/>
      <c r="F38" s="7">
        <v>6</v>
      </c>
      <c r="G38" s="7">
        <v>48</v>
      </c>
      <c r="H38" s="7">
        <v>2</v>
      </c>
      <c r="I38" s="7">
        <v>46</v>
      </c>
      <c r="J38" s="7">
        <v>26</v>
      </c>
      <c r="K38" s="8">
        <v>20</v>
      </c>
      <c r="L38" s="8">
        <v>26</v>
      </c>
      <c r="M38" s="33"/>
      <c r="N38" s="44"/>
      <c r="O38" s="44"/>
      <c r="P38" s="161"/>
      <c r="Q38" s="162"/>
      <c r="R38" s="166"/>
      <c r="S38" s="360">
        <v>46</v>
      </c>
      <c r="T38" s="361"/>
    </row>
    <row r="39" spans="1:20" ht="18" customHeight="1" thickBot="1" x14ac:dyDescent="0.3">
      <c r="A39" s="13" t="s">
        <v>126</v>
      </c>
      <c r="B39" s="9" t="s">
        <v>72</v>
      </c>
      <c r="C39" s="7"/>
      <c r="D39" s="7"/>
      <c r="E39" s="14">
        <v>5</v>
      </c>
      <c r="F39" s="8"/>
      <c r="G39" s="7">
        <v>38</v>
      </c>
      <c r="H39" s="7">
        <v>2</v>
      </c>
      <c r="I39" s="7">
        <v>36</v>
      </c>
      <c r="J39" s="7">
        <v>12</v>
      </c>
      <c r="K39" s="8">
        <v>24</v>
      </c>
      <c r="L39" s="8">
        <v>12</v>
      </c>
      <c r="M39" s="33"/>
      <c r="N39" s="44"/>
      <c r="O39" s="44"/>
      <c r="P39" s="161"/>
      <c r="Q39" s="162"/>
      <c r="R39" s="166">
        <v>36</v>
      </c>
      <c r="S39" s="352"/>
      <c r="T39" s="353"/>
    </row>
    <row r="40" spans="1:20" ht="16.5" thickBot="1" x14ac:dyDescent="0.3">
      <c r="A40" s="68"/>
      <c r="B40" s="69" t="s">
        <v>29</v>
      </c>
      <c r="C40" s="70"/>
      <c r="D40" s="70"/>
      <c r="E40" s="70"/>
      <c r="F40" s="71"/>
      <c r="G40" s="70">
        <f>SUM(G26:G39)</f>
        <v>759</v>
      </c>
      <c r="H40" s="70">
        <f>SUM(H26:H39)</f>
        <v>42</v>
      </c>
      <c r="I40" s="70">
        <f>SUM(I26:I39)</f>
        <v>699</v>
      </c>
      <c r="J40" s="70"/>
      <c r="K40" s="72">
        <f>SUM(K26:K39)</f>
        <v>433</v>
      </c>
      <c r="L40" s="72">
        <f>SUM(L26:L39)</f>
        <v>266</v>
      </c>
      <c r="M40" s="73">
        <f>SUM(M27:M39)</f>
        <v>18</v>
      </c>
      <c r="N40" s="74">
        <f t="shared" ref="N40:S40" si="1">SUM(N26:N39)</f>
        <v>60</v>
      </c>
      <c r="O40" s="74">
        <f t="shared" si="1"/>
        <v>66</v>
      </c>
      <c r="P40" s="72">
        <f t="shared" si="1"/>
        <v>34</v>
      </c>
      <c r="Q40" s="116">
        <f t="shared" si="1"/>
        <v>96</v>
      </c>
      <c r="R40" s="108">
        <f t="shared" si="1"/>
        <v>130</v>
      </c>
      <c r="S40" s="374">
        <f t="shared" si="1"/>
        <v>313</v>
      </c>
      <c r="T40" s="375"/>
    </row>
    <row r="41" spans="1:20" ht="26.25" customHeight="1" thickBot="1" x14ac:dyDescent="0.3">
      <c r="A41" s="142" t="s">
        <v>37</v>
      </c>
      <c r="B41" s="143" t="s">
        <v>38</v>
      </c>
      <c r="C41" s="144"/>
      <c r="D41" s="144"/>
      <c r="E41" s="144"/>
      <c r="F41" s="145"/>
      <c r="G41" s="146"/>
      <c r="H41" s="146"/>
      <c r="I41" s="146"/>
      <c r="J41" s="146"/>
      <c r="K41" s="147"/>
      <c r="L41" s="147"/>
      <c r="M41" s="148"/>
      <c r="N41" s="146"/>
      <c r="O41" s="146"/>
      <c r="P41" s="147"/>
      <c r="Q41" s="149"/>
      <c r="R41" s="150"/>
      <c r="S41" s="368"/>
      <c r="T41" s="369"/>
    </row>
    <row r="42" spans="1:20" ht="29.25" thickBot="1" x14ac:dyDescent="0.3">
      <c r="A42" s="151" t="s">
        <v>39</v>
      </c>
      <c r="B42" s="152" t="s">
        <v>40</v>
      </c>
      <c r="C42" s="144"/>
      <c r="D42" s="144"/>
      <c r="E42" s="144"/>
      <c r="F42" s="153"/>
      <c r="G42" s="154"/>
      <c r="H42" s="154"/>
      <c r="I42" s="154"/>
      <c r="J42" s="154"/>
      <c r="K42" s="155"/>
      <c r="L42" s="155"/>
      <c r="M42" s="156"/>
      <c r="N42" s="154"/>
      <c r="O42" s="154"/>
      <c r="P42" s="155"/>
      <c r="Q42" s="157"/>
      <c r="R42" s="158"/>
      <c r="S42" s="370"/>
      <c r="T42" s="371"/>
    </row>
    <row r="43" spans="1:20" ht="55.5" customHeight="1" thickBot="1" x14ac:dyDescent="0.3">
      <c r="A43" s="15" t="s">
        <v>41</v>
      </c>
      <c r="B43" s="16" t="s">
        <v>127</v>
      </c>
      <c r="C43" s="38"/>
      <c r="D43" s="38"/>
      <c r="E43" s="38"/>
      <c r="F43" s="39"/>
      <c r="G43" s="40"/>
      <c r="H43" s="40"/>
      <c r="I43" s="40"/>
      <c r="J43" s="40"/>
      <c r="K43" s="40"/>
      <c r="L43" s="40"/>
      <c r="M43" s="41"/>
      <c r="N43" s="38"/>
      <c r="O43" s="38"/>
      <c r="P43" s="38"/>
      <c r="Q43" s="15"/>
      <c r="R43" s="109"/>
      <c r="S43" s="372"/>
      <c r="T43" s="373"/>
    </row>
    <row r="44" spans="1:20" ht="38.25" customHeight="1" thickBot="1" x14ac:dyDescent="0.3">
      <c r="A44" s="13" t="s">
        <v>85</v>
      </c>
      <c r="B44" s="9" t="s">
        <v>128</v>
      </c>
      <c r="C44" s="8"/>
      <c r="D44" s="95"/>
      <c r="E44" s="215">
        <v>1</v>
      </c>
      <c r="F44" s="215"/>
      <c r="G44" s="215">
        <v>60</v>
      </c>
      <c r="H44" s="7"/>
      <c r="I44" s="7">
        <v>60</v>
      </c>
      <c r="J44" s="7">
        <v>20</v>
      </c>
      <c r="K44" s="12">
        <v>40</v>
      </c>
      <c r="L44" s="12">
        <v>20</v>
      </c>
      <c r="M44" s="34"/>
      <c r="N44" s="44">
        <v>60</v>
      </c>
      <c r="O44" s="44"/>
      <c r="P44" s="163"/>
      <c r="Q44" s="164"/>
      <c r="R44" s="169"/>
      <c r="S44" s="348"/>
      <c r="T44" s="349"/>
    </row>
    <row r="45" spans="1:20" ht="29.25" customHeight="1" thickBot="1" x14ac:dyDescent="0.3">
      <c r="A45" s="13" t="s">
        <v>129</v>
      </c>
      <c r="B45" s="9" t="s">
        <v>130</v>
      </c>
      <c r="C45" s="8"/>
      <c r="D45" s="95"/>
      <c r="E45" s="215">
        <v>2</v>
      </c>
      <c r="F45" s="215"/>
      <c r="G45" s="215">
        <v>140</v>
      </c>
      <c r="H45" s="7">
        <v>10</v>
      </c>
      <c r="I45" s="7">
        <v>130</v>
      </c>
      <c r="J45" s="7"/>
      <c r="K45" s="12">
        <v>78</v>
      </c>
      <c r="L45" s="12">
        <v>52</v>
      </c>
      <c r="M45" s="34"/>
      <c r="N45" s="44"/>
      <c r="O45" s="44">
        <v>130</v>
      </c>
      <c r="P45" s="163"/>
      <c r="Q45" s="164"/>
      <c r="R45" s="169"/>
      <c r="S45" s="348"/>
      <c r="T45" s="349"/>
    </row>
    <row r="46" spans="1:20" ht="15.75" customHeight="1" thickBot="1" x14ac:dyDescent="0.3">
      <c r="A46" s="18" t="s">
        <v>42</v>
      </c>
      <c r="B46" s="19" t="s">
        <v>43</v>
      </c>
      <c r="C46" s="96"/>
      <c r="D46" s="96"/>
      <c r="E46" s="215">
        <v>2</v>
      </c>
      <c r="F46" s="217"/>
      <c r="G46" s="218">
        <v>36</v>
      </c>
      <c r="H46" s="20"/>
      <c r="I46" s="20">
        <v>36</v>
      </c>
      <c r="J46" s="7">
        <v>36</v>
      </c>
      <c r="K46" s="20"/>
      <c r="L46" s="20"/>
      <c r="M46" s="35"/>
      <c r="N46" s="240"/>
      <c r="O46" s="240">
        <v>36</v>
      </c>
      <c r="P46" s="139"/>
      <c r="Q46" s="165"/>
      <c r="R46" s="169"/>
      <c r="S46" s="348"/>
      <c r="T46" s="349"/>
    </row>
    <row r="47" spans="1:20" ht="15.75" customHeight="1" thickBot="1" x14ac:dyDescent="0.3">
      <c r="A47" s="18" t="s">
        <v>44</v>
      </c>
      <c r="B47" s="19" t="s">
        <v>45</v>
      </c>
      <c r="C47" s="96"/>
      <c r="D47" s="96"/>
      <c r="E47" s="215">
        <v>2</v>
      </c>
      <c r="F47" s="217"/>
      <c r="G47" s="218">
        <v>108</v>
      </c>
      <c r="H47" s="20"/>
      <c r="I47" s="20">
        <v>108</v>
      </c>
      <c r="J47" s="7">
        <v>108</v>
      </c>
      <c r="K47" s="20"/>
      <c r="L47" s="20"/>
      <c r="M47" s="35"/>
      <c r="N47" s="240"/>
      <c r="O47" s="240">
        <v>108</v>
      </c>
      <c r="P47" s="139"/>
      <c r="Q47" s="165"/>
      <c r="R47" s="169"/>
      <c r="S47" s="348"/>
      <c r="T47" s="349"/>
    </row>
    <row r="48" spans="1:20" ht="15.75" customHeight="1" thickBot="1" x14ac:dyDescent="0.3">
      <c r="A48" s="21" t="s">
        <v>46</v>
      </c>
      <c r="B48" s="22" t="s">
        <v>93</v>
      </c>
      <c r="C48" s="102">
        <v>2</v>
      </c>
      <c r="D48" s="98"/>
      <c r="E48" s="219"/>
      <c r="F48" s="220"/>
      <c r="G48" s="221">
        <v>6</v>
      </c>
      <c r="H48" s="17"/>
      <c r="I48" s="17"/>
      <c r="J48" s="17"/>
      <c r="K48" s="23"/>
      <c r="L48" s="23"/>
      <c r="M48" s="36">
        <v>6</v>
      </c>
      <c r="N48" s="184"/>
      <c r="O48" s="184"/>
      <c r="P48" s="185"/>
      <c r="Q48" s="186"/>
      <c r="R48" s="187"/>
      <c r="S48" s="382"/>
      <c r="T48" s="383"/>
    </row>
    <row r="49" spans="1:20" ht="15.75" thickBot="1" x14ac:dyDescent="0.3">
      <c r="A49" s="216"/>
      <c r="B49" s="222" t="s">
        <v>29</v>
      </c>
      <c r="C49" s="223"/>
      <c r="D49" s="223"/>
      <c r="E49" s="223"/>
      <c r="F49" s="224"/>
      <c r="G49" s="225">
        <f>SUM(G44:G48)</f>
        <v>350</v>
      </c>
      <c r="H49" s="225">
        <f>SUM(H44:H48)</f>
        <v>10</v>
      </c>
      <c r="I49" s="225">
        <f>SUM(I44:I48)</f>
        <v>334</v>
      </c>
      <c r="J49" s="225"/>
      <c r="K49" s="226">
        <f>SUM(K44:K48)</f>
        <v>118</v>
      </c>
      <c r="L49" s="226">
        <f>SUM(L44:L48)</f>
        <v>72</v>
      </c>
      <c r="M49" s="227">
        <f>SUM(M44:M48)</f>
        <v>6</v>
      </c>
      <c r="N49" s="225">
        <f>SUM(N44:N48)</f>
        <v>60</v>
      </c>
      <c r="O49" s="225">
        <f>SUM(O44:O48)</f>
        <v>274</v>
      </c>
      <c r="P49" s="226"/>
      <c r="Q49" s="228"/>
      <c r="R49" s="229"/>
      <c r="S49" s="366"/>
      <c r="T49" s="367"/>
    </row>
    <row r="50" spans="1:20" ht="54.75" customHeight="1" thickBot="1" x14ac:dyDescent="0.3">
      <c r="A50" s="121" t="s">
        <v>94</v>
      </c>
      <c r="B50" s="141" t="s">
        <v>131</v>
      </c>
      <c r="C50" s="127"/>
      <c r="D50" s="127"/>
      <c r="E50" s="127"/>
      <c r="F50" s="126"/>
      <c r="G50" s="127"/>
      <c r="H50" s="127"/>
      <c r="I50" s="127"/>
      <c r="J50" s="127"/>
      <c r="K50" s="123"/>
      <c r="L50" s="123"/>
      <c r="M50" s="128"/>
      <c r="N50" s="188"/>
      <c r="O50" s="188"/>
      <c r="P50" s="189"/>
      <c r="Q50" s="190"/>
      <c r="R50" s="191"/>
      <c r="S50" s="390"/>
      <c r="T50" s="391"/>
    </row>
    <row r="51" spans="1:20" s="94" customFormat="1" ht="44.25" customHeight="1" thickBot="1" x14ac:dyDescent="0.3">
      <c r="A51" s="42" t="s">
        <v>132</v>
      </c>
      <c r="B51" s="82" t="s">
        <v>133</v>
      </c>
      <c r="C51" s="214"/>
      <c r="D51" s="12"/>
      <c r="E51" s="12">
        <v>3</v>
      </c>
      <c r="F51" s="43"/>
      <c r="G51" s="12">
        <v>68</v>
      </c>
      <c r="H51" s="12">
        <v>3</v>
      </c>
      <c r="I51" s="12">
        <v>65</v>
      </c>
      <c r="J51" s="12">
        <v>28</v>
      </c>
      <c r="K51" s="14">
        <v>37</v>
      </c>
      <c r="L51" s="14">
        <v>28</v>
      </c>
      <c r="M51" s="83"/>
      <c r="N51" s="44"/>
      <c r="O51" s="44"/>
      <c r="P51" s="161">
        <v>65</v>
      </c>
      <c r="Q51" s="162"/>
      <c r="R51" s="166"/>
      <c r="S51" s="352"/>
      <c r="T51" s="353"/>
    </row>
    <row r="52" spans="1:20" ht="39.75" customHeight="1" thickBot="1" x14ac:dyDescent="0.3">
      <c r="A52" s="42" t="s">
        <v>95</v>
      </c>
      <c r="B52" s="82" t="s">
        <v>134</v>
      </c>
      <c r="C52" s="14">
        <v>3</v>
      </c>
      <c r="D52" s="99"/>
      <c r="E52" s="99"/>
      <c r="F52" s="43"/>
      <c r="G52" s="12">
        <v>174</v>
      </c>
      <c r="H52" s="12">
        <v>8</v>
      </c>
      <c r="I52" s="12">
        <v>160</v>
      </c>
      <c r="J52" s="12">
        <v>50</v>
      </c>
      <c r="K52" s="14">
        <v>110</v>
      </c>
      <c r="L52" s="14">
        <v>50</v>
      </c>
      <c r="M52" s="83">
        <v>6</v>
      </c>
      <c r="N52" s="44"/>
      <c r="O52" s="44"/>
      <c r="P52" s="161">
        <v>160</v>
      </c>
      <c r="Q52" s="162"/>
      <c r="R52" s="166"/>
      <c r="S52" s="352"/>
      <c r="T52" s="353"/>
    </row>
    <row r="53" spans="1:20" ht="15.75" customHeight="1" thickBot="1" x14ac:dyDescent="0.3">
      <c r="A53" s="13" t="s">
        <v>47</v>
      </c>
      <c r="B53" s="19" t="s">
        <v>43</v>
      </c>
      <c r="C53" s="215"/>
      <c r="D53" s="215"/>
      <c r="E53" s="215">
        <v>4</v>
      </c>
      <c r="F53" s="217"/>
      <c r="G53" s="218">
        <v>72</v>
      </c>
      <c r="H53" s="218"/>
      <c r="I53" s="218">
        <v>72</v>
      </c>
      <c r="J53" s="215">
        <v>72</v>
      </c>
      <c r="K53" s="218"/>
      <c r="L53" s="218"/>
      <c r="M53" s="243"/>
      <c r="N53" s="244"/>
      <c r="O53" s="244"/>
      <c r="P53" s="242"/>
      <c r="Q53" s="241">
        <v>72</v>
      </c>
      <c r="R53" s="245"/>
      <c r="S53" s="392"/>
      <c r="T53" s="393"/>
    </row>
    <row r="54" spans="1:20" ht="15.75" customHeight="1" thickBot="1" x14ac:dyDescent="0.3">
      <c r="A54" s="13" t="s">
        <v>49</v>
      </c>
      <c r="B54" s="19" t="s">
        <v>45</v>
      </c>
      <c r="C54" s="215"/>
      <c r="D54" s="215"/>
      <c r="E54" s="215">
        <v>4</v>
      </c>
      <c r="F54" s="217"/>
      <c r="G54" s="218">
        <v>108</v>
      </c>
      <c r="H54" s="218"/>
      <c r="I54" s="218">
        <v>108</v>
      </c>
      <c r="J54" s="215">
        <v>108</v>
      </c>
      <c r="K54" s="218"/>
      <c r="L54" s="218"/>
      <c r="M54" s="243"/>
      <c r="N54" s="244"/>
      <c r="O54" s="244"/>
      <c r="P54" s="242"/>
      <c r="Q54" s="241">
        <v>108</v>
      </c>
      <c r="R54" s="245"/>
      <c r="S54" s="392"/>
      <c r="T54" s="393"/>
    </row>
    <row r="55" spans="1:20" ht="15.75" customHeight="1" thickBot="1" x14ac:dyDescent="0.3">
      <c r="A55" s="121" t="s">
        <v>51</v>
      </c>
      <c r="B55" s="122" t="s">
        <v>93</v>
      </c>
      <c r="C55" s="123">
        <v>4</v>
      </c>
      <c r="D55" s="124"/>
      <c r="E55" s="125"/>
      <c r="F55" s="126"/>
      <c r="G55" s="127">
        <v>6</v>
      </c>
      <c r="H55" s="127"/>
      <c r="I55" s="127"/>
      <c r="J55" s="127"/>
      <c r="K55" s="123"/>
      <c r="L55" s="123"/>
      <c r="M55" s="128">
        <v>6</v>
      </c>
      <c r="N55" s="188"/>
      <c r="O55" s="188"/>
      <c r="P55" s="189"/>
      <c r="Q55" s="190"/>
      <c r="R55" s="191"/>
      <c r="S55" s="390"/>
      <c r="T55" s="391"/>
    </row>
    <row r="56" spans="1:20" s="94" customFormat="1" ht="17.25" customHeight="1" thickBot="1" x14ac:dyDescent="0.3">
      <c r="A56" s="230"/>
      <c r="B56" s="231" t="s">
        <v>29</v>
      </c>
      <c r="C56" s="232"/>
      <c r="D56" s="237"/>
      <c r="E56" s="238"/>
      <c r="F56" s="233"/>
      <c r="G56" s="234">
        <f>SUM(G51:G55)</f>
        <v>428</v>
      </c>
      <c r="H56" s="234">
        <f>SUM(H51:H55)</f>
        <v>11</v>
      </c>
      <c r="I56" s="234">
        <f>SUM(I51:I55)</f>
        <v>405</v>
      </c>
      <c r="J56" s="234"/>
      <c r="K56" s="232">
        <f>SUM(K51:K55)</f>
        <v>147</v>
      </c>
      <c r="L56" s="232">
        <f>SUM(L51:L55)</f>
        <v>78</v>
      </c>
      <c r="M56" s="235">
        <f>SUM(M51:M55)</f>
        <v>12</v>
      </c>
      <c r="N56" s="234"/>
      <c r="O56" s="234"/>
      <c r="P56" s="232">
        <f>SUM(P51:P55)</f>
        <v>225</v>
      </c>
      <c r="Q56" s="236">
        <f>SUM(Q51:Q55)</f>
        <v>180</v>
      </c>
      <c r="R56" s="239"/>
      <c r="S56" s="410"/>
      <c r="T56" s="411"/>
    </row>
    <row r="57" spans="1:20" s="94" customFormat="1" ht="54.75" customHeight="1" thickBot="1" x14ac:dyDescent="0.3">
      <c r="A57" s="129" t="s">
        <v>96</v>
      </c>
      <c r="B57" s="130" t="s">
        <v>135</v>
      </c>
      <c r="C57" s="131"/>
      <c r="D57" s="132"/>
      <c r="E57" s="133"/>
      <c r="F57" s="134"/>
      <c r="G57" s="135"/>
      <c r="H57" s="135"/>
      <c r="I57" s="135"/>
      <c r="J57" s="135"/>
      <c r="K57" s="131"/>
      <c r="L57" s="131"/>
      <c r="M57" s="136"/>
      <c r="N57" s="192"/>
      <c r="O57" s="192"/>
      <c r="P57" s="193"/>
      <c r="Q57" s="194"/>
      <c r="R57" s="195"/>
      <c r="S57" s="418"/>
      <c r="T57" s="419"/>
    </row>
    <row r="58" spans="1:20" s="94" customFormat="1" ht="43.5" customHeight="1" thickBot="1" x14ac:dyDescent="0.3">
      <c r="A58" s="42" t="s">
        <v>136</v>
      </c>
      <c r="B58" s="137" t="s">
        <v>137</v>
      </c>
      <c r="C58" s="257"/>
      <c r="D58" s="258"/>
      <c r="E58" s="257">
        <v>4</v>
      </c>
      <c r="F58" s="259"/>
      <c r="G58" s="257">
        <v>57</v>
      </c>
      <c r="H58" s="257">
        <v>2</v>
      </c>
      <c r="I58" s="257">
        <v>55</v>
      </c>
      <c r="J58" s="257">
        <v>16</v>
      </c>
      <c r="K58" s="257">
        <v>39</v>
      </c>
      <c r="L58" s="257">
        <v>16</v>
      </c>
      <c r="M58" s="260"/>
      <c r="N58" s="44"/>
      <c r="O58" s="44"/>
      <c r="P58" s="161"/>
      <c r="Q58" s="162">
        <v>55</v>
      </c>
      <c r="R58" s="166"/>
      <c r="S58" s="352"/>
      <c r="T58" s="353"/>
    </row>
    <row r="59" spans="1:20" s="94" customFormat="1" ht="43.5" customHeight="1" thickBot="1" x14ac:dyDescent="0.3">
      <c r="A59" s="42" t="s">
        <v>97</v>
      </c>
      <c r="B59" s="137" t="s">
        <v>138</v>
      </c>
      <c r="C59" s="257">
        <v>4</v>
      </c>
      <c r="D59" s="258"/>
      <c r="E59" s="257"/>
      <c r="F59" s="259"/>
      <c r="G59" s="257">
        <v>169</v>
      </c>
      <c r="H59" s="257">
        <v>3</v>
      </c>
      <c r="I59" s="257">
        <v>160</v>
      </c>
      <c r="J59" s="257">
        <v>44</v>
      </c>
      <c r="K59" s="257">
        <v>116</v>
      </c>
      <c r="L59" s="257">
        <v>44</v>
      </c>
      <c r="M59" s="260">
        <v>6</v>
      </c>
      <c r="N59" s="44"/>
      <c r="O59" s="44"/>
      <c r="P59" s="161"/>
      <c r="Q59" s="162">
        <v>160</v>
      </c>
      <c r="R59" s="213"/>
      <c r="S59" s="352"/>
      <c r="T59" s="353"/>
    </row>
    <row r="60" spans="1:20" s="94" customFormat="1" ht="15.75" customHeight="1" thickBot="1" x14ac:dyDescent="0.3">
      <c r="A60" s="42" t="s">
        <v>98</v>
      </c>
      <c r="B60" s="120" t="s">
        <v>43</v>
      </c>
      <c r="C60" s="257"/>
      <c r="D60" s="258"/>
      <c r="E60" s="257">
        <v>4</v>
      </c>
      <c r="F60" s="259"/>
      <c r="G60" s="261">
        <v>72</v>
      </c>
      <c r="H60" s="261"/>
      <c r="I60" s="261">
        <v>72</v>
      </c>
      <c r="J60" s="257">
        <v>72</v>
      </c>
      <c r="K60" s="257"/>
      <c r="L60" s="257"/>
      <c r="M60" s="260"/>
      <c r="N60" s="44"/>
      <c r="O60" s="44"/>
      <c r="P60" s="161"/>
      <c r="Q60" s="246">
        <v>72</v>
      </c>
      <c r="R60" s="140"/>
      <c r="S60" s="358"/>
      <c r="T60" s="359"/>
    </row>
    <row r="61" spans="1:20" s="94" customFormat="1" ht="15.75" customHeight="1" thickBot="1" x14ac:dyDescent="0.3">
      <c r="A61" s="42" t="s">
        <v>99</v>
      </c>
      <c r="B61" s="120" t="s">
        <v>45</v>
      </c>
      <c r="C61" s="257"/>
      <c r="D61" s="258"/>
      <c r="E61" s="257">
        <v>4</v>
      </c>
      <c r="F61" s="259"/>
      <c r="G61" s="261">
        <v>108</v>
      </c>
      <c r="H61" s="261"/>
      <c r="I61" s="261">
        <v>108</v>
      </c>
      <c r="J61" s="257">
        <v>108</v>
      </c>
      <c r="K61" s="257"/>
      <c r="L61" s="257"/>
      <c r="M61" s="260"/>
      <c r="N61" s="44"/>
      <c r="O61" s="44"/>
      <c r="P61" s="161"/>
      <c r="Q61" s="246">
        <v>108</v>
      </c>
      <c r="R61" s="140"/>
      <c r="S61" s="358"/>
      <c r="T61" s="359"/>
    </row>
    <row r="62" spans="1:20" s="94" customFormat="1" ht="15.75" customHeight="1" thickBot="1" x14ac:dyDescent="0.3">
      <c r="A62" s="129" t="s">
        <v>100</v>
      </c>
      <c r="B62" s="138" t="s">
        <v>93</v>
      </c>
      <c r="C62" s="262">
        <v>4</v>
      </c>
      <c r="D62" s="263"/>
      <c r="E62" s="264"/>
      <c r="F62" s="265"/>
      <c r="G62" s="262">
        <v>6</v>
      </c>
      <c r="H62" s="262"/>
      <c r="I62" s="262"/>
      <c r="J62" s="262"/>
      <c r="K62" s="262"/>
      <c r="L62" s="262"/>
      <c r="M62" s="266">
        <v>6</v>
      </c>
      <c r="N62" s="192"/>
      <c r="O62" s="192"/>
      <c r="P62" s="193"/>
      <c r="Q62" s="194"/>
      <c r="R62" s="195"/>
      <c r="S62" s="418"/>
      <c r="T62" s="419"/>
    </row>
    <row r="63" spans="1:20" s="94" customFormat="1" ht="15.75" customHeight="1" thickBot="1" x14ac:dyDescent="0.3">
      <c r="A63" s="253"/>
      <c r="B63" s="247" t="s">
        <v>29</v>
      </c>
      <c r="C63" s="248"/>
      <c r="D63" s="254"/>
      <c r="E63" s="255"/>
      <c r="F63" s="249"/>
      <c r="G63" s="250">
        <f>SUM(G58:G62)</f>
        <v>412</v>
      </c>
      <c r="H63" s="250">
        <f>SUM(H58:H62)</f>
        <v>5</v>
      </c>
      <c r="I63" s="250">
        <f>SUM(I58:I62)</f>
        <v>395</v>
      </c>
      <c r="J63" s="250"/>
      <c r="K63" s="248">
        <f>SUM(K58:K62)</f>
        <v>155</v>
      </c>
      <c r="L63" s="248">
        <f>SUM(L58:L62)</f>
        <v>60</v>
      </c>
      <c r="M63" s="251">
        <f>SUM(M58:M62)</f>
        <v>12</v>
      </c>
      <c r="N63" s="250"/>
      <c r="O63" s="250"/>
      <c r="P63" s="248"/>
      <c r="Q63" s="256">
        <f>SUM(Q58:Q62)</f>
        <v>395</v>
      </c>
      <c r="R63" s="252"/>
      <c r="S63" s="420"/>
      <c r="T63" s="421"/>
    </row>
    <row r="64" spans="1:20" s="94" customFormat="1" ht="66.75" customHeight="1" thickBot="1" x14ac:dyDescent="0.3">
      <c r="A64" s="181" t="s">
        <v>101</v>
      </c>
      <c r="B64" s="183" t="s">
        <v>139</v>
      </c>
      <c r="C64" s="174"/>
      <c r="D64" s="175"/>
      <c r="E64" s="176"/>
      <c r="F64" s="177"/>
      <c r="G64" s="178"/>
      <c r="H64" s="178"/>
      <c r="I64" s="178"/>
      <c r="J64" s="178"/>
      <c r="K64" s="174"/>
      <c r="L64" s="174"/>
      <c r="M64" s="179"/>
      <c r="N64" s="196"/>
      <c r="O64" s="196"/>
      <c r="P64" s="197"/>
      <c r="Q64" s="198"/>
      <c r="R64" s="199"/>
      <c r="S64" s="416"/>
      <c r="T64" s="417"/>
    </row>
    <row r="65" spans="1:20" s="94" customFormat="1" ht="59.25" customHeight="1" thickBot="1" x14ac:dyDescent="0.3">
      <c r="A65" s="42" t="s">
        <v>140</v>
      </c>
      <c r="B65" s="82" t="s">
        <v>141</v>
      </c>
      <c r="C65" s="258"/>
      <c r="D65" s="258"/>
      <c r="E65" s="257">
        <v>5</v>
      </c>
      <c r="F65" s="259"/>
      <c r="G65" s="257">
        <v>64</v>
      </c>
      <c r="H65" s="257">
        <v>2</v>
      </c>
      <c r="I65" s="257">
        <v>62</v>
      </c>
      <c r="J65" s="257">
        <v>12</v>
      </c>
      <c r="K65" s="257">
        <v>50</v>
      </c>
      <c r="L65" s="257">
        <v>12</v>
      </c>
      <c r="M65" s="260"/>
      <c r="N65" s="44"/>
      <c r="O65" s="44"/>
      <c r="P65" s="161"/>
      <c r="Q65" s="162"/>
      <c r="R65" s="166">
        <v>62</v>
      </c>
      <c r="S65" s="352"/>
      <c r="T65" s="353"/>
    </row>
    <row r="66" spans="1:20" s="94" customFormat="1" ht="42" customHeight="1" thickBot="1" x14ac:dyDescent="0.3">
      <c r="A66" s="42" t="s">
        <v>102</v>
      </c>
      <c r="B66" s="82" t="s">
        <v>142</v>
      </c>
      <c r="C66" s="257">
        <v>5</v>
      </c>
      <c r="D66" s="258"/>
      <c r="E66" s="257"/>
      <c r="F66" s="259"/>
      <c r="G66" s="257">
        <v>150</v>
      </c>
      <c r="H66" s="257">
        <v>4</v>
      </c>
      <c r="I66" s="257">
        <v>140</v>
      </c>
      <c r="J66" s="257">
        <v>56</v>
      </c>
      <c r="K66" s="257">
        <v>84</v>
      </c>
      <c r="L66" s="257">
        <v>56</v>
      </c>
      <c r="M66" s="260">
        <v>6</v>
      </c>
      <c r="N66" s="44"/>
      <c r="O66" s="44"/>
      <c r="P66" s="161"/>
      <c r="Q66" s="162"/>
      <c r="R66" s="166">
        <v>140</v>
      </c>
      <c r="S66" s="352"/>
      <c r="T66" s="353"/>
    </row>
    <row r="67" spans="1:20" s="94" customFormat="1" ht="15.75" customHeight="1" thickBot="1" x14ac:dyDescent="0.3">
      <c r="A67" s="42" t="s">
        <v>103</v>
      </c>
      <c r="B67" s="120" t="s">
        <v>48</v>
      </c>
      <c r="C67" s="257"/>
      <c r="D67" s="258"/>
      <c r="E67" s="257">
        <v>5</v>
      </c>
      <c r="F67" s="259"/>
      <c r="G67" s="261">
        <v>72</v>
      </c>
      <c r="H67" s="261"/>
      <c r="I67" s="261">
        <v>72</v>
      </c>
      <c r="J67" s="257">
        <v>72</v>
      </c>
      <c r="K67" s="257"/>
      <c r="L67" s="257"/>
      <c r="M67" s="260"/>
      <c r="N67" s="44"/>
      <c r="O67" s="44"/>
      <c r="P67" s="161"/>
      <c r="Q67" s="162"/>
      <c r="R67" s="140">
        <v>72</v>
      </c>
      <c r="S67" s="358"/>
      <c r="T67" s="359"/>
    </row>
    <row r="68" spans="1:20" s="94" customFormat="1" ht="15.75" customHeight="1" thickBot="1" x14ac:dyDescent="0.3">
      <c r="A68" s="42" t="s">
        <v>104</v>
      </c>
      <c r="B68" s="120" t="s">
        <v>50</v>
      </c>
      <c r="C68" s="257"/>
      <c r="D68" s="258"/>
      <c r="E68" s="257">
        <v>5</v>
      </c>
      <c r="F68" s="259"/>
      <c r="G68" s="261">
        <v>180</v>
      </c>
      <c r="H68" s="261"/>
      <c r="I68" s="261">
        <v>180</v>
      </c>
      <c r="J68" s="257">
        <v>180</v>
      </c>
      <c r="K68" s="257"/>
      <c r="L68" s="257"/>
      <c r="M68" s="260"/>
      <c r="N68" s="44"/>
      <c r="O68" s="44"/>
      <c r="P68" s="161"/>
      <c r="Q68" s="162"/>
      <c r="R68" s="140">
        <v>180</v>
      </c>
      <c r="S68" s="358"/>
      <c r="T68" s="359"/>
    </row>
    <row r="69" spans="1:20" s="94" customFormat="1" ht="15.75" customHeight="1" thickBot="1" x14ac:dyDescent="0.3">
      <c r="A69" s="181" t="s">
        <v>143</v>
      </c>
      <c r="B69" s="182" t="s">
        <v>93</v>
      </c>
      <c r="C69" s="174">
        <v>5</v>
      </c>
      <c r="D69" s="175"/>
      <c r="E69" s="176"/>
      <c r="F69" s="177"/>
      <c r="G69" s="178">
        <v>6</v>
      </c>
      <c r="H69" s="178"/>
      <c r="I69" s="178"/>
      <c r="J69" s="178"/>
      <c r="K69" s="174"/>
      <c r="L69" s="174"/>
      <c r="M69" s="179">
        <v>6</v>
      </c>
      <c r="N69" s="196"/>
      <c r="O69" s="196"/>
      <c r="P69" s="197"/>
      <c r="Q69" s="198"/>
      <c r="R69" s="180"/>
      <c r="S69" s="412"/>
      <c r="T69" s="413"/>
    </row>
    <row r="70" spans="1:20" s="94" customFormat="1" ht="15.75" customHeight="1" thickBot="1" x14ac:dyDescent="0.3">
      <c r="A70" s="267"/>
      <c r="B70" s="268" t="s">
        <v>29</v>
      </c>
      <c r="C70" s="269"/>
      <c r="D70" s="270"/>
      <c r="E70" s="271"/>
      <c r="F70" s="272"/>
      <c r="G70" s="273">
        <f>SUM(G65:G69)</f>
        <v>472</v>
      </c>
      <c r="H70" s="273">
        <f>SUM(H65:H69)</f>
        <v>6</v>
      </c>
      <c r="I70" s="273">
        <f>SUM(I65:I69)</f>
        <v>454</v>
      </c>
      <c r="J70" s="273"/>
      <c r="K70" s="269">
        <f>SUM(K65:K69)</f>
        <v>134</v>
      </c>
      <c r="L70" s="269">
        <f>SUM(L65:L69)</f>
        <v>68</v>
      </c>
      <c r="M70" s="274">
        <f>SUM(M65:M69)</f>
        <v>12</v>
      </c>
      <c r="N70" s="275"/>
      <c r="O70" s="275"/>
      <c r="P70" s="276"/>
      <c r="Q70" s="277"/>
      <c r="R70" s="278">
        <f>SUM(R65:R69)</f>
        <v>454</v>
      </c>
      <c r="S70" s="414"/>
      <c r="T70" s="415"/>
    </row>
    <row r="71" spans="1:20" s="94" customFormat="1" ht="56.25" customHeight="1" thickBot="1" x14ac:dyDescent="0.3">
      <c r="A71" s="200" t="s">
        <v>105</v>
      </c>
      <c r="B71" s="201" t="s">
        <v>144</v>
      </c>
      <c r="C71" s="202"/>
      <c r="D71" s="203"/>
      <c r="E71" s="204"/>
      <c r="F71" s="205"/>
      <c r="G71" s="206"/>
      <c r="H71" s="206"/>
      <c r="I71" s="206"/>
      <c r="J71" s="206"/>
      <c r="K71" s="202"/>
      <c r="L71" s="202"/>
      <c r="M71" s="202"/>
      <c r="N71" s="44"/>
      <c r="O71" s="44"/>
      <c r="P71" s="161"/>
      <c r="Q71" s="162"/>
      <c r="R71" s="166"/>
      <c r="S71" s="352"/>
      <c r="T71" s="353"/>
    </row>
    <row r="72" spans="1:20" s="94" customFormat="1" ht="51" customHeight="1" thickBot="1" x14ac:dyDescent="0.3">
      <c r="A72" s="42" t="s">
        <v>145</v>
      </c>
      <c r="B72" s="31" t="s">
        <v>146</v>
      </c>
      <c r="C72" s="257"/>
      <c r="D72" s="258"/>
      <c r="E72" s="257">
        <v>6</v>
      </c>
      <c r="F72" s="259"/>
      <c r="G72" s="257">
        <v>54</v>
      </c>
      <c r="H72" s="257">
        <v>4</v>
      </c>
      <c r="I72" s="257">
        <v>50</v>
      </c>
      <c r="J72" s="257">
        <v>20</v>
      </c>
      <c r="K72" s="257">
        <v>30</v>
      </c>
      <c r="L72" s="257">
        <v>20</v>
      </c>
      <c r="M72" s="257"/>
      <c r="N72" s="44"/>
      <c r="O72" s="44"/>
      <c r="P72" s="161"/>
      <c r="Q72" s="162"/>
      <c r="R72" s="166"/>
      <c r="S72" s="352">
        <v>50</v>
      </c>
      <c r="T72" s="353"/>
    </row>
    <row r="73" spans="1:20" s="94" customFormat="1" ht="47.25" customHeight="1" thickBot="1" x14ac:dyDescent="0.3">
      <c r="A73" s="42" t="s">
        <v>147</v>
      </c>
      <c r="B73" s="31" t="s">
        <v>148</v>
      </c>
      <c r="C73" s="257">
        <v>6</v>
      </c>
      <c r="D73" s="258"/>
      <c r="E73" s="257"/>
      <c r="F73" s="259"/>
      <c r="G73" s="257">
        <v>183</v>
      </c>
      <c r="H73" s="257">
        <v>6</v>
      </c>
      <c r="I73" s="257">
        <v>171</v>
      </c>
      <c r="J73" s="257">
        <v>40</v>
      </c>
      <c r="K73" s="257">
        <v>131</v>
      </c>
      <c r="L73" s="257">
        <v>40</v>
      </c>
      <c r="M73" s="257">
        <v>6</v>
      </c>
      <c r="N73" s="44"/>
      <c r="O73" s="44"/>
      <c r="P73" s="161"/>
      <c r="Q73" s="162"/>
      <c r="R73" s="140"/>
      <c r="S73" s="352">
        <v>171</v>
      </c>
      <c r="T73" s="353"/>
    </row>
    <row r="74" spans="1:20" s="94" customFormat="1" ht="15.75" customHeight="1" thickBot="1" x14ac:dyDescent="0.3">
      <c r="A74" s="42" t="s">
        <v>106</v>
      </c>
      <c r="B74" s="31" t="s">
        <v>48</v>
      </c>
      <c r="C74" s="257"/>
      <c r="D74" s="258"/>
      <c r="E74" s="258">
        <v>6</v>
      </c>
      <c r="F74" s="259"/>
      <c r="G74" s="261">
        <v>72</v>
      </c>
      <c r="H74" s="261"/>
      <c r="I74" s="261">
        <v>72</v>
      </c>
      <c r="J74" s="257">
        <v>72</v>
      </c>
      <c r="K74" s="257"/>
      <c r="L74" s="257"/>
      <c r="M74" s="257"/>
      <c r="N74" s="44"/>
      <c r="O74" s="44"/>
      <c r="P74" s="161"/>
      <c r="Q74" s="162"/>
      <c r="R74" s="140"/>
      <c r="S74" s="358">
        <v>72</v>
      </c>
      <c r="T74" s="359"/>
    </row>
    <row r="75" spans="1:20" s="94" customFormat="1" ht="15.75" customHeight="1" thickBot="1" x14ac:dyDescent="0.3">
      <c r="A75" s="200" t="s">
        <v>107</v>
      </c>
      <c r="B75" s="207" t="s">
        <v>50</v>
      </c>
      <c r="C75" s="202"/>
      <c r="D75" s="290"/>
      <c r="E75" s="290">
        <v>6</v>
      </c>
      <c r="F75" s="205"/>
      <c r="G75" s="206">
        <v>180</v>
      </c>
      <c r="H75" s="206"/>
      <c r="I75" s="206">
        <v>180</v>
      </c>
      <c r="J75" s="208">
        <v>180</v>
      </c>
      <c r="K75" s="202"/>
      <c r="L75" s="202"/>
      <c r="M75" s="202"/>
      <c r="N75" s="208"/>
      <c r="O75" s="208"/>
      <c r="P75" s="209"/>
      <c r="Q75" s="210"/>
      <c r="R75" s="211"/>
      <c r="S75" s="422">
        <v>180</v>
      </c>
      <c r="T75" s="423"/>
    </row>
    <row r="76" spans="1:20" s="94" customFormat="1" ht="15.75" customHeight="1" thickBot="1" x14ac:dyDescent="0.3">
      <c r="A76" s="291" t="s">
        <v>149</v>
      </c>
      <c r="B76" s="207" t="s">
        <v>93</v>
      </c>
      <c r="C76" s="202">
        <v>6</v>
      </c>
      <c r="D76" s="203"/>
      <c r="E76" s="204"/>
      <c r="F76" s="205"/>
      <c r="G76" s="206">
        <v>6</v>
      </c>
      <c r="H76" s="206"/>
      <c r="I76" s="206"/>
      <c r="J76" s="206"/>
      <c r="K76" s="202"/>
      <c r="L76" s="202"/>
      <c r="M76" s="202">
        <v>6</v>
      </c>
      <c r="N76" s="208"/>
      <c r="O76" s="208"/>
      <c r="P76" s="209"/>
      <c r="Q76" s="210"/>
      <c r="R76" s="211"/>
      <c r="S76" s="422"/>
      <c r="T76" s="423"/>
    </row>
    <row r="77" spans="1:20" s="94" customFormat="1" ht="15.75" customHeight="1" thickBot="1" x14ac:dyDescent="0.3">
      <c r="A77" s="279"/>
      <c r="B77" s="280" t="s">
        <v>29</v>
      </c>
      <c r="C77" s="281"/>
      <c r="D77" s="282"/>
      <c r="E77" s="283"/>
      <c r="F77" s="284"/>
      <c r="G77" s="285">
        <f>SUM(G72:G76)</f>
        <v>495</v>
      </c>
      <c r="H77" s="285">
        <f>SUM(H72:H76)</f>
        <v>10</v>
      </c>
      <c r="I77" s="285">
        <f>SUM(I72:I76)</f>
        <v>473</v>
      </c>
      <c r="J77" s="285"/>
      <c r="K77" s="281">
        <f>SUM(K72:K76)</f>
        <v>161</v>
      </c>
      <c r="L77" s="281">
        <f>SUM(L72:L76)</f>
        <v>60</v>
      </c>
      <c r="M77" s="281">
        <f>SUM(M73:M76)</f>
        <v>12</v>
      </c>
      <c r="N77" s="286"/>
      <c r="O77" s="286"/>
      <c r="P77" s="287"/>
      <c r="Q77" s="288"/>
      <c r="R77" s="289"/>
      <c r="S77" s="356">
        <f>SUM(S72:S76)</f>
        <v>473</v>
      </c>
      <c r="T77" s="357"/>
    </row>
    <row r="78" spans="1:20" ht="16.5" thickBot="1" x14ac:dyDescent="0.3">
      <c r="A78" s="85"/>
      <c r="B78" s="87" t="s">
        <v>73</v>
      </c>
      <c r="C78" s="26"/>
      <c r="D78" s="26"/>
      <c r="E78" s="26"/>
      <c r="F78" s="27"/>
      <c r="G78" s="26"/>
      <c r="H78" s="26"/>
      <c r="I78" s="26"/>
      <c r="J78" s="26"/>
      <c r="K78" s="26"/>
      <c r="L78" s="26"/>
      <c r="M78" s="26"/>
      <c r="N78" s="26"/>
      <c r="O78" s="26">
        <v>18</v>
      </c>
      <c r="P78" s="37">
        <v>16</v>
      </c>
      <c r="Q78" s="37">
        <v>10</v>
      </c>
      <c r="R78" s="111">
        <v>16</v>
      </c>
      <c r="S78" s="376">
        <v>24</v>
      </c>
      <c r="T78" s="377"/>
    </row>
    <row r="79" spans="1:20" ht="21" customHeight="1" thickBot="1" x14ac:dyDescent="0.3">
      <c r="A79" s="84"/>
      <c r="B79" s="86" t="s">
        <v>70</v>
      </c>
      <c r="C79" s="48"/>
      <c r="D79" s="48"/>
      <c r="E79" s="48"/>
      <c r="F79" s="49"/>
      <c r="G79" s="48"/>
      <c r="H79" s="48"/>
      <c r="I79" s="48"/>
      <c r="J79" s="48"/>
      <c r="K79" s="48"/>
      <c r="L79" s="48"/>
      <c r="M79" s="48"/>
      <c r="N79" s="48"/>
      <c r="O79" s="48">
        <v>18</v>
      </c>
      <c r="P79" s="118">
        <v>6</v>
      </c>
      <c r="Q79" s="118">
        <v>18</v>
      </c>
      <c r="R79" s="119">
        <v>12</v>
      </c>
      <c r="S79" s="378">
        <v>18</v>
      </c>
      <c r="T79" s="379"/>
    </row>
    <row r="80" spans="1:20" ht="16.5" thickBot="1" x14ac:dyDescent="0.3">
      <c r="A80" s="18" t="s">
        <v>53</v>
      </c>
      <c r="B80" s="19" t="s">
        <v>68</v>
      </c>
      <c r="C80" s="19"/>
      <c r="D80" s="19"/>
      <c r="E80" s="19"/>
      <c r="F80" s="45"/>
      <c r="G80" s="212">
        <v>36</v>
      </c>
      <c r="H80" s="20"/>
      <c r="I80" s="20"/>
      <c r="J80" s="20"/>
      <c r="K80" s="45"/>
      <c r="L80" s="45"/>
      <c r="M80" s="45"/>
      <c r="N80" s="45"/>
      <c r="O80" s="45"/>
      <c r="P80" s="46"/>
      <c r="Q80" s="46"/>
      <c r="R80" s="112"/>
      <c r="S80" s="380">
        <v>36</v>
      </c>
      <c r="T80" s="381"/>
    </row>
    <row r="81" spans="1:20" ht="16.5" thickBot="1" x14ac:dyDescent="0.3">
      <c r="A81" s="75"/>
      <c r="B81" s="159" t="s">
        <v>52</v>
      </c>
      <c r="C81" s="76"/>
      <c r="D81" s="76"/>
      <c r="E81" s="76"/>
      <c r="F81" s="77"/>
      <c r="G81" s="24">
        <f>G24+G40+G49+G56+G63+G70+G77+G80</f>
        <v>4428</v>
      </c>
      <c r="H81" s="24">
        <f>H40+H49+H56+H63+H70+H77</f>
        <v>84</v>
      </c>
      <c r="I81" s="25">
        <f>I24+I40+I49+I56+I63+I70+I77</f>
        <v>4236</v>
      </c>
      <c r="J81" s="25"/>
      <c r="K81" s="88">
        <f>K24+K40+K49+K56+K63+K70+K77</f>
        <v>2226</v>
      </c>
      <c r="L81" s="88">
        <f>L24+L40+L49+L56+L63+L70+L77</f>
        <v>978</v>
      </c>
      <c r="M81" s="89">
        <f>M24+M40+M49+M56+M63+M70+M77</f>
        <v>96</v>
      </c>
      <c r="N81" s="25">
        <f>N24+N40+N49</f>
        <v>612</v>
      </c>
      <c r="O81" s="24">
        <f>O24+O40+O49+O78+O79</f>
        <v>864</v>
      </c>
      <c r="P81" s="24">
        <f>P24+P40+P56+P78+P79</f>
        <v>612</v>
      </c>
      <c r="Q81" s="117">
        <f>Q24+Q40+Q56+Q63+Q78+Q79</f>
        <v>864</v>
      </c>
      <c r="R81" s="110">
        <f>R40+R70+R78+R79</f>
        <v>612</v>
      </c>
      <c r="S81" s="407">
        <f>S40+S77+S78+S79+S80</f>
        <v>864</v>
      </c>
      <c r="T81" s="408"/>
    </row>
    <row r="82" spans="1:20" ht="15.75" customHeight="1" thickBot="1" x14ac:dyDescent="0.3">
      <c r="A82" s="396" t="s">
        <v>156</v>
      </c>
      <c r="B82" s="397"/>
      <c r="C82" s="397"/>
      <c r="D82" s="397"/>
      <c r="E82" s="397"/>
      <c r="F82" s="397"/>
      <c r="G82" s="397"/>
      <c r="H82" s="398"/>
      <c r="I82" s="28"/>
      <c r="J82" s="91"/>
      <c r="K82" s="339" t="s">
        <v>75</v>
      </c>
      <c r="L82" s="340"/>
      <c r="M82" s="341"/>
      <c r="N82" s="292">
        <v>612</v>
      </c>
      <c r="O82" s="292">
        <v>720</v>
      </c>
      <c r="P82" s="292">
        <v>612</v>
      </c>
      <c r="Q82" s="293">
        <v>504</v>
      </c>
      <c r="R82" s="294">
        <v>360</v>
      </c>
      <c r="S82" s="394">
        <v>576</v>
      </c>
      <c r="T82" s="395"/>
    </row>
    <row r="83" spans="1:20" ht="15.75" customHeight="1" thickBot="1" x14ac:dyDescent="0.3">
      <c r="A83" s="399"/>
      <c r="B83" s="400"/>
      <c r="C83" s="400"/>
      <c r="D83" s="400"/>
      <c r="E83" s="400"/>
      <c r="F83" s="400"/>
      <c r="G83" s="400"/>
      <c r="H83" s="401"/>
      <c r="I83" s="29"/>
      <c r="J83" s="93"/>
      <c r="K83" s="342" t="s">
        <v>76</v>
      </c>
      <c r="L83" s="343"/>
      <c r="M83" s="344"/>
      <c r="N83" s="292"/>
      <c r="O83" s="292">
        <v>36</v>
      </c>
      <c r="P83" s="292"/>
      <c r="Q83" s="293">
        <v>144</v>
      </c>
      <c r="R83" s="294">
        <v>72</v>
      </c>
      <c r="S83" s="394">
        <v>72</v>
      </c>
      <c r="T83" s="395"/>
    </row>
    <row r="84" spans="1:20" ht="15.75" customHeight="1" thickBot="1" x14ac:dyDescent="0.3">
      <c r="A84" s="399"/>
      <c r="B84" s="400"/>
      <c r="C84" s="400"/>
      <c r="D84" s="400"/>
      <c r="E84" s="400"/>
      <c r="F84" s="400"/>
      <c r="G84" s="400"/>
      <c r="H84" s="401"/>
      <c r="I84" s="29"/>
      <c r="J84" s="93"/>
      <c r="K84" s="345" t="s">
        <v>77</v>
      </c>
      <c r="L84" s="346"/>
      <c r="M84" s="347"/>
      <c r="N84" s="292"/>
      <c r="O84" s="292">
        <v>108</v>
      </c>
      <c r="P84" s="292"/>
      <c r="Q84" s="293">
        <v>216</v>
      </c>
      <c r="R84" s="294">
        <v>180</v>
      </c>
      <c r="S84" s="394">
        <v>180</v>
      </c>
      <c r="T84" s="395"/>
    </row>
    <row r="85" spans="1:20" ht="15.75" customHeight="1" thickBot="1" x14ac:dyDescent="0.3">
      <c r="A85" s="399"/>
      <c r="B85" s="400"/>
      <c r="C85" s="400"/>
      <c r="D85" s="400"/>
      <c r="E85" s="400"/>
      <c r="F85" s="400"/>
      <c r="G85" s="400"/>
      <c r="H85" s="401"/>
      <c r="I85" s="29"/>
      <c r="J85" s="93"/>
      <c r="K85" s="345" t="s">
        <v>78</v>
      </c>
      <c r="L85" s="346"/>
      <c r="M85" s="347"/>
      <c r="N85" s="12"/>
      <c r="O85" s="12">
        <v>3</v>
      </c>
      <c r="P85" s="12">
        <v>1</v>
      </c>
      <c r="Q85" s="295">
        <v>3</v>
      </c>
      <c r="R85" s="296">
        <v>2</v>
      </c>
      <c r="S85" s="405">
        <v>3</v>
      </c>
      <c r="T85" s="406"/>
    </row>
    <row r="86" spans="1:20" ht="15.75" customHeight="1" thickBot="1" x14ac:dyDescent="0.3">
      <c r="A86" s="399"/>
      <c r="B86" s="400"/>
      <c r="C86" s="400"/>
      <c r="D86" s="400"/>
      <c r="E86" s="400"/>
      <c r="F86" s="400"/>
      <c r="G86" s="400"/>
      <c r="H86" s="401"/>
      <c r="I86" s="29"/>
      <c r="J86" s="93"/>
      <c r="K86" s="345" t="s">
        <v>79</v>
      </c>
      <c r="L86" s="346"/>
      <c r="M86" s="347"/>
      <c r="N86" s="12">
        <v>1</v>
      </c>
      <c r="O86" s="12">
        <v>6</v>
      </c>
      <c r="P86" s="12">
        <v>4</v>
      </c>
      <c r="Q86" s="295">
        <v>6</v>
      </c>
      <c r="R86" s="296">
        <v>5</v>
      </c>
      <c r="S86" s="405">
        <v>5</v>
      </c>
      <c r="T86" s="406"/>
    </row>
    <row r="87" spans="1:20" ht="15.75" customHeight="1" thickBot="1" x14ac:dyDescent="0.3">
      <c r="A87" s="402"/>
      <c r="B87" s="403"/>
      <c r="C87" s="403"/>
      <c r="D87" s="403"/>
      <c r="E87" s="403"/>
      <c r="F87" s="403"/>
      <c r="G87" s="403"/>
      <c r="H87" s="404"/>
      <c r="I87" s="30"/>
      <c r="J87" s="92"/>
      <c r="K87" s="339" t="s">
        <v>80</v>
      </c>
      <c r="L87" s="340"/>
      <c r="M87" s="341"/>
      <c r="N87" s="12"/>
      <c r="O87" s="12"/>
      <c r="P87" s="12"/>
      <c r="Q87" s="295"/>
      <c r="R87" s="296"/>
      <c r="S87" s="405"/>
      <c r="T87" s="406"/>
    </row>
    <row r="88" spans="1:20" x14ac:dyDescent="0.25">
      <c r="A88" s="409" t="s">
        <v>108</v>
      </c>
      <c r="B88" s="409"/>
      <c r="C88" s="409"/>
      <c r="D88" s="409"/>
      <c r="E88" s="409"/>
    </row>
    <row r="89" spans="1:20" x14ac:dyDescent="0.25">
      <c r="A89" s="389" t="s">
        <v>155</v>
      </c>
      <c r="B89" s="389"/>
      <c r="C89" s="389"/>
      <c r="D89" s="389"/>
      <c r="E89" s="389"/>
    </row>
    <row r="90" spans="1:20" x14ac:dyDescent="0.25">
      <c r="A90" s="362"/>
      <c r="B90" s="362"/>
      <c r="C90" s="362"/>
      <c r="D90" s="362"/>
      <c r="E90" s="362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ht="15" customHeight="1" x14ac:dyDescent="0.25">
      <c r="A91" s="362"/>
      <c r="B91" s="362"/>
      <c r="C91" s="362"/>
      <c r="D91" s="362"/>
      <c r="E91" s="362"/>
    </row>
    <row r="92" spans="1:20" x14ac:dyDescent="0.25">
      <c r="A92" s="389"/>
      <c r="B92" s="389"/>
      <c r="C92" s="103"/>
      <c r="D92" s="103"/>
      <c r="E92" s="103"/>
    </row>
    <row r="101" spans="8:8" x14ac:dyDescent="0.25">
      <c r="H101" s="81"/>
    </row>
  </sheetData>
  <mergeCells count="114">
    <mergeCell ref="A92:B92"/>
    <mergeCell ref="S34:T34"/>
    <mergeCell ref="S38:T38"/>
    <mergeCell ref="S44:T44"/>
    <mergeCell ref="S45:T45"/>
    <mergeCell ref="S56:T56"/>
    <mergeCell ref="S69:T69"/>
    <mergeCell ref="S70:T70"/>
    <mergeCell ref="S61:T61"/>
    <mergeCell ref="S64:T64"/>
    <mergeCell ref="S68:T68"/>
    <mergeCell ref="S65:T65"/>
    <mergeCell ref="S66:T66"/>
    <mergeCell ref="S67:T67"/>
    <mergeCell ref="S51:T51"/>
    <mergeCell ref="S62:T62"/>
    <mergeCell ref="S63:T63"/>
    <mergeCell ref="S57:T57"/>
    <mergeCell ref="S58:T58"/>
    <mergeCell ref="S59:T59"/>
    <mergeCell ref="S60:T60"/>
    <mergeCell ref="S75:T75"/>
    <mergeCell ref="S76:T76"/>
    <mergeCell ref="K87:M87"/>
    <mergeCell ref="S14:T14"/>
    <mergeCell ref="A89:E89"/>
    <mergeCell ref="S39:T39"/>
    <mergeCell ref="S47:T47"/>
    <mergeCell ref="S50:T50"/>
    <mergeCell ref="S53:T53"/>
    <mergeCell ref="S54:T54"/>
    <mergeCell ref="S55:T55"/>
    <mergeCell ref="S83:T83"/>
    <mergeCell ref="A82:H87"/>
    <mergeCell ref="S86:T86"/>
    <mergeCell ref="S87:T87"/>
    <mergeCell ref="S84:T84"/>
    <mergeCell ref="S85:T85"/>
    <mergeCell ref="S81:T81"/>
    <mergeCell ref="S82:T82"/>
    <mergeCell ref="S30:T30"/>
    <mergeCell ref="S31:T31"/>
    <mergeCell ref="S32:T32"/>
    <mergeCell ref="S33:T33"/>
    <mergeCell ref="A88:E88"/>
    <mergeCell ref="S27:T27"/>
    <mergeCell ref="S35:T35"/>
    <mergeCell ref="S37:T37"/>
    <mergeCell ref="S8:T8"/>
    <mergeCell ref="A90:E90"/>
    <mergeCell ref="A91:E91"/>
    <mergeCell ref="M3:M6"/>
    <mergeCell ref="S49:T49"/>
    <mergeCell ref="S41:T41"/>
    <mergeCell ref="S42:T42"/>
    <mergeCell ref="S43:T43"/>
    <mergeCell ref="S28:T28"/>
    <mergeCell ref="S40:T40"/>
    <mergeCell ref="S52:T52"/>
    <mergeCell ref="S78:T78"/>
    <mergeCell ref="S79:T79"/>
    <mergeCell ref="S80:T80"/>
    <mergeCell ref="S48:T48"/>
    <mergeCell ref="J4:J6"/>
    <mergeCell ref="K4:L5"/>
    <mergeCell ref="S29:T29"/>
    <mergeCell ref="S9:T9"/>
    <mergeCell ref="S10:T10"/>
    <mergeCell ref="R5:R6"/>
    <mergeCell ref="S11:T11"/>
    <mergeCell ref="S13:T13"/>
    <mergeCell ref="S72:T72"/>
    <mergeCell ref="K82:M82"/>
    <mergeCell ref="K83:M83"/>
    <mergeCell ref="K84:M84"/>
    <mergeCell ref="K85:M85"/>
    <mergeCell ref="K86:M86"/>
    <mergeCell ref="S46:T46"/>
    <mergeCell ref="S25:T25"/>
    <mergeCell ref="S15:T15"/>
    <mergeCell ref="S16:T16"/>
    <mergeCell ref="S17:T17"/>
    <mergeCell ref="S19:T19"/>
    <mergeCell ref="S71:T71"/>
    <mergeCell ref="S24:T24"/>
    <mergeCell ref="S26:T26"/>
    <mergeCell ref="S22:T22"/>
    <mergeCell ref="S20:T20"/>
    <mergeCell ref="S77:T77"/>
    <mergeCell ref="S73:T73"/>
    <mergeCell ref="S74:T74"/>
    <mergeCell ref="S36:T36"/>
    <mergeCell ref="S7:T7"/>
    <mergeCell ref="A1:T2"/>
    <mergeCell ref="N5:N6"/>
    <mergeCell ref="O5:O6"/>
    <mergeCell ref="A3:A6"/>
    <mergeCell ref="B3:B6"/>
    <mergeCell ref="C3:F4"/>
    <mergeCell ref="G3:L3"/>
    <mergeCell ref="N3:T3"/>
    <mergeCell ref="G4:G6"/>
    <mergeCell ref="H4:H6"/>
    <mergeCell ref="N4:O4"/>
    <mergeCell ref="D5:D6"/>
    <mergeCell ref="C5:C6"/>
    <mergeCell ref="E5:E6"/>
    <mergeCell ref="F5:F6"/>
    <mergeCell ref="I4:I6"/>
    <mergeCell ref="P5:P6"/>
    <mergeCell ref="P4:Q4"/>
    <mergeCell ref="R4:T4"/>
    <mergeCell ref="Q5:Q6"/>
    <mergeCell ref="S5:T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2024-08-26T08:03:36Z</cp:lastPrinted>
  <dcterms:created xsi:type="dcterms:W3CDTF">2015-06-05T18:19:34Z</dcterms:created>
  <dcterms:modified xsi:type="dcterms:W3CDTF">2025-07-03T08:28:16Z</dcterms:modified>
</cp:coreProperties>
</file>