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ГБПОУ РО ПУ № 56\АККРЕДИТАЦИЯ и ЛИЦЕНЗИЯ, УСТАВ\ЛИЦЕНЗИРОВАНИЕ_и АККРЕДИТАЦИЯ внесение изменений_\2025\ЛИцензирование Продавец 2025\38.01.02 ПРОДАВЕЦ ИСПРАВЛЕН\"/>
    </mc:Choice>
  </mc:AlternateContent>
  <xr:revisionPtr revIDLastSave="0" documentId="13_ncr:1_{8455B254-8C4D-49A1-9A7F-FD764EE819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1" l="1"/>
  <c r="G54" i="1"/>
  <c r="G53" i="1"/>
  <c r="G47" i="1"/>
  <c r="G38" i="1"/>
  <c r="G31" i="1"/>
  <c r="Q31" i="1"/>
  <c r="Q38" i="1"/>
  <c r="Q47" i="1"/>
  <c r="M38" i="1"/>
  <c r="P47" i="1"/>
  <c r="P54" i="1" s="1"/>
  <c r="N24" i="1"/>
  <c r="L24" i="1" l="1"/>
  <c r="K24" i="1"/>
  <c r="I24" i="1" l="1"/>
  <c r="K47" i="1" l="1"/>
  <c r="I47" i="1"/>
  <c r="I53" i="1" l="1"/>
  <c r="I54" i="1" s="1"/>
  <c r="Q53" i="1"/>
  <c r="Q54" i="1" s="1"/>
  <c r="Q58" i="1" s="1"/>
  <c r="H53" i="1"/>
  <c r="H54" i="1" s="1"/>
  <c r="K53" i="1"/>
  <c r="K54" i="1" s="1"/>
  <c r="L53" i="1"/>
  <c r="M53" i="1"/>
  <c r="P31" i="1" l="1"/>
  <c r="I31" i="1"/>
  <c r="K31" i="1"/>
  <c r="L31" i="1"/>
  <c r="O24" i="1" l="1"/>
  <c r="O47" i="1"/>
  <c r="O54" i="1" s="1"/>
  <c r="O38" i="1"/>
  <c r="N38" i="1"/>
  <c r="P24" i="1"/>
  <c r="P58" i="1" s="1"/>
  <c r="O58" i="1" l="1"/>
  <c r="G24" i="1"/>
  <c r="G58" i="1" s="1"/>
  <c r="M47" i="1" l="1"/>
  <c r="M54" i="1" s="1"/>
  <c r="L47" i="1"/>
  <c r="L54" i="1" s="1"/>
  <c r="H58" i="1"/>
  <c r="L38" i="1"/>
  <c r="K38" i="1"/>
  <c r="I38" i="1"/>
  <c r="I58" i="1" s="1"/>
  <c r="N58" i="1" l="1"/>
  <c r="M24" i="1"/>
  <c r="M58" i="1" s="1"/>
  <c r="L58" i="1"/>
  <c r="K58" i="1"/>
</calcChain>
</file>

<file path=xl/sharedStrings.xml><?xml version="1.0" encoding="utf-8"?>
<sst xmlns="http://schemas.openxmlformats.org/spreadsheetml/2006/main" count="127" uniqueCount="119">
  <si>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</si>
  <si>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</si>
  <si>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</si>
  <si>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</si>
  <si>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Распределение обязательной нагрузки по курсам и семестрам (час. в семестр)</t>
  </si>
  <si>
    <t>Объем образовательной нагрузки</t>
  </si>
  <si>
    <t>самостоятельная работа</t>
  </si>
  <si>
    <t>Нагрузка во взаимодействии с преподавателем</t>
  </si>
  <si>
    <t>I курс</t>
  </si>
  <si>
    <t>экзамены</t>
  </si>
  <si>
    <t>зачеты</t>
  </si>
  <si>
    <t>дифференцированный зачет</t>
  </si>
  <si>
    <t>другие формы контроля</t>
  </si>
  <si>
    <t>всего занятий</t>
  </si>
  <si>
    <r>
      <t xml:space="preserve">1 семестр </t>
    </r>
    <r>
      <rPr>
        <b/>
        <sz val="10"/>
        <color indexed="8"/>
        <rFont val="Times New Roman"/>
        <family val="1"/>
        <charset val="204"/>
      </rPr>
      <t>теор.17 н</t>
    </r>
  </si>
  <si>
    <t>лаб.работы и практич. занятия</t>
  </si>
  <si>
    <t>ОУД.01.</t>
  </si>
  <si>
    <t xml:space="preserve">Русский язык </t>
  </si>
  <si>
    <t>ОУД.02.</t>
  </si>
  <si>
    <t>Литература</t>
  </si>
  <si>
    <t>Иностранный язык</t>
  </si>
  <si>
    <t>ОУД.04</t>
  </si>
  <si>
    <t>История</t>
  </si>
  <si>
    <t>Физическая культура</t>
  </si>
  <si>
    <t>ОУД.07</t>
  </si>
  <si>
    <t>ОУД.08</t>
  </si>
  <si>
    <t>Математика</t>
  </si>
  <si>
    <t xml:space="preserve">Информатика    </t>
  </si>
  <si>
    <t>Физика</t>
  </si>
  <si>
    <t>ОУД.09</t>
  </si>
  <si>
    <t>Химия</t>
  </si>
  <si>
    <t>ИТОГО:</t>
  </si>
  <si>
    <t>ОП.00</t>
  </si>
  <si>
    <t>ОБЩЕПРОФЕССИОНАЛЬНЫЙ ЦИКЛ</t>
  </si>
  <si>
    <t>ОП.01</t>
  </si>
  <si>
    <t>ОП.02</t>
  </si>
  <si>
    <t>ОП.03</t>
  </si>
  <si>
    <t>ОП.04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</si>
  <si>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</si>
  <si>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</si>
  <si>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</si>
  <si>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</si>
  <si>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</si>
  <si>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</si>
  <si>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МДК.01.02.</t>
  </si>
  <si>
    <t>УП.01</t>
  </si>
  <si>
    <t>Учебная практика</t>
  </si>
  <si>
    <t>ПП.01</t>
  </si>
  <si>
    <t>Производственная практика</t>
  </si>
  <si>
    <t>ПМ.01.ЭК</t>
  </si>
  <si>
    <t>Экзамен квалификационный</t>
  </si>
  <si>
    <t>УП.02</t>
  </si>
  <si>
    <t xml:space="preserve">Учебная практика </t>
  </si>
  <si>
    <t>ПП.02</t>
  </si>
  <si>
    <t xml:space="preserve">Производственная практика </t>
  </si>
  <si>
    <t>ПМ.02.ЭК</t>
  </si>
  <si>
    <t>ВСЕГО</t>
  </si>
  <si>
    <t>ГИА</t>
  </si>
  <si>
    <t>Русский язык и литература - комплексный  экзамен</t>
  </si>
  <si>
    <t>II курс</t>
  </si>
  <si>
    <t>БЛОК ОБЩЕОБРАЗОВАТЕЛЬНЫХ ДИСЦИПЛИН</t>
  </si>
  <si>
    <t>Общие дисциплины</t>
  </si>
  <si>
    <t>Биология</t>
  </si>
  <si>
    <t>Обществознание</t>
  </si>
  <si>
    <t>География</t>
  </si>
  <si>
    <t>Индивидуальнгый проект</t>
  </si>
  <si>
    <t>ОУД.11</t>
  </si>
  <si>
    <t>ОУД.12</t>
  </si>
  <si>
    <t>ОУД.13</t>
  </si>
  <si>
    <t>ОУД.05у</t>
  </si>
  <si>
    <t>ОУД.03у</t>
  </si>
  <si>
    <t>промежуточная аттестация</t>
  </si>
  <si>
    <t>лекции, уроки</t>
  </si>
  <si>
    <t>Физическая культура/адаптивная дисциплина для инвалидов и лиц ограниченными возможностями здоровья</t>
  </si>
  <si>
    <t>Государственная итоговая аттестация</t>
  </si>
  <si>
    <t>ОУД.00</t>
  </si>
  <si>
    <t>Промежуточная аттестация</t>
  </si>
  <si>
    <t>Основы безопасности и защиты Родины</t>
  </si>
  <si>
    <t>СГ.00</t>
  </si>
  <si>
    <t>СОЦИАЛЬНО - ГУМАНИТАРНЫЙ ЦИКЛ</t>
  </si>
  <si>
    <t>СГ.01</t>
  </si>
  <si>
    <t>История России</t>
  </si>
  <si>
    <t xml:space="preserve">СГ.02 </t>
  </si>
  <si>
    <t>Иностранный язык в профессиональной деятельности</t>
  </si>
  <si>
    <t>СГ.03</t>
  </si>
  <si>
    <t>СГ.04</t>
  </si>
  <si>
    <t>СГ.05</t>
  </si>
  <si>
    <t>Основы финансовой грамотности</t>
  </si>
  <si>
    <t>Самостоятельная работа</t>
  </si>
  <si>
    <t>в том числе в форма практической подготовки</t>
  </si>
  <si>
    <t>дисциплин и МДК</t>
  </si>
  <si>
    <t>учебной практики</t>
  </si>
  <si>
    <t>производств. практики</t>
  </si>
  <si>
    <t>экзаменов</t>
  </si>
  <si>
    <t>дифф. зачетов</t>
  </si>
  <si>
    <t>зачетов</t>
  </si>
  <si>
    <t>4</t>
  </si>
  <si>
    <t>УП.02 + ПП.02 - комплексный дифференцированный зачет</t>
  </si>
  <si>
    <t>ОУД.10</t>
  </si>
  <si>
    <t>ОУД.14</t>
  </si>
  <si>
    <t>ОУД.06</t>
  </si>
  <si>
    <t>Основы деловой культуры и психллогии общения</t>
  </si>
  <si>
    <t>Основы бухгалтеского учета</t>
  </si>
  <si>
    <t>Организация и технология розничной торговли</t>
  </si>
  <si>
    <t>ОП.05</t>
  </si>
  <si>
    <t>Санитария и гигена по предприятиях торголи</t>
  </si>
  <si>
    <t>Информационные технологии в профессиональной деятельности</t>
  </si>
  <si>
    <t>МДК.01.01</t>
  </si>
  <si>
    <t>Продажа продовольственных и непродовольственных товаров</t>
  </si>
  <si>
    <t>Продажа продовольственных товаров</t>
  </si>
  <si>
    <t>Продажа  непродовольственных товаров</t>
  </si>
  <si>
    <t>МДК.02.01</t>
  </si>
  <si>
    <t>План учебного процесса профессии 38.01.02 Продавец</t>
  </si>
  <si>
    <r>
      <t xml:space="preserve">2 семестр    </t>
    </r>
    <r>
      <rPr>
        <b/>
        <sz val="10"/>
        <color indexed="8"/>
        <rFont val="Times New Roman"/>
        <family val="1"/>
        <charset val="204"/>
      </rPr>
      <t>теор.21н, практ. 3 н.</t>
    </r>
  </si>
  <si>
    <r>
      <t xml:space="preserve">3 семестр    </t>
    </r>
    <r>
      <rPr>
        <b/>
        <sz val="10"/>
        <color indexed="8"/>
        <rFont val="Times New Roman"/>
        <family val="1"/>
        <charset val="204"/>
      </rPr>
      <t xml:space="preserve"> теор.14 н., прак. 3 н.</t>
    </r>
  </si>
  <si>
    <r>
      <t xml:space="preserve">4 семестр    </t>
    </r>
    <r>
      <rPr>
        <b/>
        <sz val="10"/>
        <color indexed="8"/>
        <rFont val="Times New Roman"/>
        <family val="1"/>
        <charset val="204"/>
      </rPr>
      <t>теор.10н.  практ.13н.  ГИА 1н</t>
    </r>
  </si>
  <si>
    <t>Государственная (итоговая) аттестация: Демонстрационный экзамен</t>
  </si>
  <si>
    <t>Работа на контроль - кассовой и компьютерной  техники при расчетах с покупателями</t>
  </si>
  <si>
    <t>Эксплуатация контрольно - кассовой и компьютерной  техники при расчетах с покупателями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</si>
</sst>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3" fillId="0" borderId="18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3" fillId="2" borderId="15" xfId="0" applyFont="1" applyFill="1" applyBorder="1" applyAlignment="1">
      <alignment vertical="center" wrapText="1"/>
    </xf>
    <xf numFmtId="0" fontId="8" fillId="0" borderId="15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vertical="center" wrapText="1"/>
    </xf>
    <xf numFmtId="0" fontId="5" fillId="6" borderId="18" xfId="0" applyFont="1" applyFill="1" applyBorder="1" applyAlignment="1">
      <alignment wrapText="1"/>
    </xf>
    <xf numFmtId="49" fontId="5" fillId="6" borderId="18" xfId="0" applyNumberFormat="1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5" fillId="0" borderId="18" xfId="0" applyFont="1" applyBorder="1" applyAlignment="1">
      <alignment wrapText="1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wrapText="1"/>
    </xf>
    <xf numFmtId="0" fontId="12" fillId="6" borderId="18" xfId="0" applyFont="1" applyFill="1" applyBorder="1" applyAlignment="1">
      <alignment wrapText="1"/>
    </xf>
    <xf numFmtId="0" fontId="11" fillId="6" borderId="18" xfId="0" applyFont="1" applyFill="1" applyBorder="1" applyAlignment="1">
      <alignment horizontal="center" wrapText="1"/>
    </xf>
    <xf numFmtId="0" fontId="6" fillId="7" borderId="15" xfId="0" applyFont="1" applyFill="1" applyBorder="1" applyAlignment="1">
      <alignment wrapText="1"/>
    </xf>
    <xf numFmtId="0" fontId="3" fillId="7" borderId="18" xfId="0" applyFont="1" applyFill="1" applyBorder="1" applyAlignment="1">
      <alignment horizontal="right" wrapText="1"/>
    </xf>
    <xf numFmtId="0" fontId="13" fillId="7" borderId="18" xfId="0" applyFont="1" applyFill="1" applyBorder="1" applyAlignment="1">
      <alignment horizontal="center" vertical="center" wrapText="1"/>
    </xf>
    <xf numFmtId="49" fontId="6" fillId="7" borderId="18" xfId="0" applyNumberFormat="1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horizontal="center" vertical="center" wrapText="1"/>
    </xf>
    <xf numFmtId="49" fontId="5" fillId="8" borderId="18" xfId="0" applyNumberFormat="1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wrapText="1"/>
    </xf>
    <xf numFmtId="0" fontId="10" fillId="7" borderId="15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horizontal="center" vertical="center" wrapText="1"/>
    </xf>
    <xf numFmtId="49" fontId="6" fillId="5" borderId="18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wrapText="1"/>
    </xf>
    <xf numFmtId="0" fontId="11" fillId="8" borderId="19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vertical="center" wrapText="1"/>
    </xf>
    <xf numFmtId="49" fontId="5" fillId="6" borderId="18" xfId="0" applyNumberFormat="1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 wrapText="1"/>
    </xf>
    <xf numFmtId="49" fontId="8" fillId="4" borderId="18" xfId="0" applyNumberFormat="1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6" fillId="10" borderId="1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8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3" fillId="10" borderId="18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wrapText="1"/>
    </xf>
    <xf numFmtId="49" fontId="3" fillId="10" borderId="18" xfId="0" applyNumberFormat="1" applyFont="1" applyFill="1" applyBorder="1" applyAlignment="1">
      <alignment horizontal="center" wrapText="1"/>
    </xf>
    <xf numFmtId="0" fontId="3" fillId="10" borderId="18" xfId="0" applyFont="1" applyFill="1" applyBorder="1" applyAlignment="1">
      <alignment horizontal="center" wrapText="1"/>
    </xf>
    <xf numFmtId="0" fontId="7" fillId="10" borderId="18" xfId="0" applyFont="1" applyFill="1" applyBorder="1" applyAlignment="1">
      <alignment horizontal="center" wrapText="1"/>
    </xf>
    <xf numFmtId="0" fontId="7" fillId="10" borderId="19" xfId="0" applyFont="1" applyFill="1" applyBorder="1" applyAlignment="1">
      <alignment horizont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wrapText="1"/>
    </xf>
    <xf numFmtId="0" fontId="6" fillId="11" borderId="18" xfId="0" applyFont="1" applyFill="1" applyBorder="1" applyAlignment="1">
      <alignment wrapText="1"/>
    </xf>
    <xf numFmtId="0" fontId="6" fillId="11" borderId="18" xfId="0" applyFont="1" applyFill="1" applyBorder="1" applyAlignment="1">
      <alignment horizontal="center" wrapText="1"/>
    </xf>
    <xf numFmtId="49" fontId="6" fillId="11" borderId="18" xfId="0" applyNumberFormat="1" applyFont="1" applyFill="1" applyBorder="1" applyAlignment="1">
      <alignment horizontal="center" wrapText="1"/>
    </xf>
    <xf numFmtId="0" fontId="6" fillId="11" borderId="19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vertical="center" wrapText="1"/>
    </xf>
    <xf numFmtId="49" fontId="10" fillId="6" borderId="18" xfId="0" applyNumberFormat="1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2" fillId="6" borderId="18" xfId="0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 wrapText="1"/>
    </xf>
    <xf numFmtId="0" fontId="10" fillId="6" borderId="15" xfId="0" applyFont="1" applyFill="1" applyBorder="1" applyAlignment="1">
      <alignment wrapText="1"/>
    </xf>
    <xf numFmtId="0" fontId="6" fillId="6" borderId="18" xfId="0" applyFont="1" applyFill="1" applyBorder="1" applyAlignment="1">
      <alignment wrapText="1"/>
    </xf>
    <xf numFmtId="0" fontId="6" fillId="6" borderId="18" xfId="0" applyFont="1" applyFill="1" applyBorder="1" applyAlignment="1">
      <alignment horizontal="center" vertical="center" wrapText="1"/>
    </xf>
    <xf numFmtId="49" fontId="6" fillId="6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wrapText="1"/>
    </xf>
    <xf numFmtId="49" fontId="8" fillId="10" borderId="18" xfId="0" applyNumberFormat="1" applyFont="1" applyFill="1" applyBorder="1" applyAlignment="1">
      <alignment horizontal="center" wrapText="1"/>
    </xf>
    <xf numFmtId="0" fontId="5" fillId="10" borderId="18" xfId="0" applyFont="1" applyFill="1" applyBorder="1" applyAlignment="1">
      <alignment horizontal="center" wrapText="1"/>
    </xf>
    <xf numFmtId="0" fontId="11" fillId="10" borderId="18" xfId="0" applyFont="1" applyFill="1" applyBorder="1" applyAlignment="1">
      <alignment horizontal="center" wrapText="1"/>
    </xf>
    <xf numFmtId="0" fontId="11" fillId="10" borderId="19" xfId="0" applyFont="1" applyFill="1" applyBorder="1" applyAlignment="1">
      <alignment horizontal="center" wrapText="1"/>
    </xf>
    <xf numFmtId="0" fontId="3" fillId="10" borderId="18" xfId="0" applyFont="1" applyFill="1" applyBorder="1" applyAlignment="1">
      <alignment vertical="center" wrapText="1"/>
    </xf>
    <xf numFmtId="49" fontId="5" fillId="10" borderId="18" xfId="0" applyNumberFormat="1" applyFont="1" applyFill="1" applyBorder="1" applyAlignment="1">
      <alignment horizontal="center" wrapText="1"/>
    </xf>
    <xf numFmtId="0" fontId="8" fillId="10" borderId="18" xfId="0" applyFont="1" applyFill="1" applyBorder="1" applyAlignment="1">
      <alignment horizontal="center" wrapText="1"/>
    </xf>
    <xf numFmtId="0" fontId="9" fillId="10" borderId="18" xfId="0" applyFont="1" applyFill="1" applyBorder="1" applyAlignment="1">
      <alignment horizontal="center" wrapText="1"/>
    </xf>
    <xf numFmtId="0" fontId="9" fillId="10" borderId="19" xfId="0" applyFont="1" applyFill="1" applyBorder="1" applyAlignment="1">
      <alignment horizontal="center" wrapText="1"/>
    </xf>
    <xf numFmtId="0" fontId="5" fillId="8" borderId="18" xfId="0" applyFont="1" applyFill="1" applyBorder="1" applyAlignment="1">
      <alignment vertical="center" wrapText="1"/>
    </xf>
    <xf numFmtId="0" fontId="10" fillId="7" borderId="15" xfId="0" applyFont="1" applyFill="1" applyBorder="1" applyAlignment="1">
      <alignment wrapText="1"/>
    </xf>
    <xf numFmtId="0" fontId="14" fillId="7" borderId="18" xfId="0" applyFont="1" applyFill="1" applyBorder="1" applyAlignment="1">
      <alignment horizontal="center" vertical="center" wrapText="1"/>
    </xf>
    <xf numFmtId="49" fontId="3" fillId="7" borderId="18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13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wrapText="1"/>
    </xf>
    <xf numFmtId="0" fontId="6" fillId="12" borderId="18" xfId="0" applyFont="1" applyFill="1" applyBorder="1" applyAlignment="1">
      <alignment horizontal="center" wrapText="1"/>
    </xf>
    <xf numFmtId="49" fontId="6" fillId="12" borderId="18" xfId="0" applyNumberFormat="1" applyFont="1" applyFill="1" applyBorder="1" applyAlignment="1">
      <alignment horizontal="center" wrapText="1"/>
    </xf>
    <xf numFmtId="0" fontId="6" fillId="12" borderId="19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 wrapText="1"/>
    </xf>
    <xf numFmtId="0" fontId="6" fillId="12" borderId="5" xfId="0" applyFont="1" applyFill="1" applyBorder="1" applyAlignment="1">
      <alignment horizontal="center" wrapText="1"/>
    </xf>
    <xf numFmtId="0" fontId="6" fillId="12" borderId="15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10" fillId="12" borderId="15" xfId="0" applyFont="1" applyFill="1" applyBorder="1" applyAlignment="1">
      <alignment horizontal="left" vertical="center" wrapText="1"/>
    </xf>
    <xf numFmtId="0" fontId="6" fillId="12" borderId="18" xfId="0" applyFont="1" applyFill="1" applyBorder="1" applyAlignment="1">
      <alignment vertical="center" wrapText="1"/>
    </xf>
    <xf numFmtId="0" fontId="15" fillId="4" borderId="15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wrapText="1"/>
    </xf>
    <xf numFmtId="0" fontId="15" fillId="4" borderId="18" xfId="0" applyFont="1" applyFill="1" applyBorder="1" applyAlignment="1">
      <alignment vertical="center" wrapText="1"/>
    </xf>
    <xf numFmtId="0" fontId="0" fillId="0" borderId="0" xfId="0" applyBorder="1"/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right" wrapText="1"/>
    </xf>
    <xf numFmtId="0" fontId="5" fillId="2" borderId="18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right" wrapText="1"/>
    </xf>
    <xf numFmtId="0" fontId="5" fillId="2" borderId="15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0" fillId="0" borderId="0" xfId="0"/>
    <xf numFmtId="0" fontId="6" fillId="0" borderId="2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/>
    <xf numFmtId="49" fontId="16" fillId="4" borderId="18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8" fillId="6" borderId="18" xfId="0" applyFont="1" applyFill="1" applyBorder="1" applyAlignment="1">
      <alignment wrapText="1"/>
    </xf>
    <xf numFmtId="0" fontId="17" fillId="6" borderId="18" xfId="0" applyFont="1" applyFill="1" applyBorder="1" applyAlignment="1">
      <alignment wrapText="1"/>
    </xf>
    <xf numFmtId="0" fontId="17" fillId="4" borderId="18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wrapText="1"/>
    </xf>
    <xf numFmtId="0" fontId="2" fillId="6" borderId="18" xfId="0" applyFont="1" applyFill="1" applyBorder="1" applyAlignment="1">
      <alignment wrapText="1"/>
    </xf>
    <xf numFmtId="0" fontId="20" fillId="0" borderId="18" xfId="0" applyFont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left" vertical="center" wrapText="1"/>
    </xf>
    <xf numFmtId="0" fontId="6" fillId="10" borderId="15" xfId="0" applyFont="1" applyFill="1" applyBorder="1" applyAlignment="1">
      <alignment vertical="center" wrapText="1"/>
    </xf>
    <xf numFmtId="49" fontId="19" fillId="4" borderId="18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/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wrapText="1"/>
    </xf>
    <xf numFmtId="0" fontId="3" fillId="0" borderId="2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 textRotation="90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  <xf numFmtId="0" fontId="3" fillId="0" borderId="15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wrapText="1"/>
    </xf>
    <xf numFmtId="0" fontId="7" fillId="10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wrapText="1"/>
    </xf>
    <xf numFmtId="0" fontId="6" fillId="11" borderId="5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8" fillId="4" borderId="24" xfId="0" applyFont="1" applyFill="1" applyBorder="1" applyAlignment="1">
      <alignment horizontal="left" wrapText="1"/>
    </xf>
    <xf numFmtId="0" fontId="8" fillId="4" borderId="25" xfId="0" applyFont="1" applyFill="1" applyBorder="1" applyAlignment="1">
      <alignment horizontal="left" wrapText="1"/>
    </xf>
    <xf numFmtId="0" fontId="8" fillId="4" borderId="26" xfId="0" applyFont="1" applyFill="1" applyBorder="1" applyAlignment="1">
      <alignment horizontal="left" wrapText="1"/>
    </xf>
    <xf numFmtId="0" fontId="8" fillId="4" borderId="27" xfId="0" applyFont="1" applyFill="1" applyBorder="1" applyAlignment="1">
      <alignment horizontal="left" wrapText="1"/>
    </xf>
    <xf numFmtId="0" fontId="8" fillId="4" borderId="28" xfId="0" applyFont="1" applyFill="1" applyBorder="1" applyAlignment="1">
      <alignment horizontal="left" wrapText="1"/>
    </xf>
    <xf numFmtId="0" fontId="8" fillId="4" borderId="29" xfId="0" applyFont="1" applyFill="1" applyBorder="1" applyAlignment="1">
      <alignment horizontal="left" wrapText="1"/>
    </xf>
    <xf numFmtId="0" fontId="8" fillId="4" borderId="30" xfId="0" applyFont="1" applyFill="1" applyBorder="1" applyAlignment="1">
      <alignment horizontal="left" wrapText="1"/>
    </xf>
    <xf numFmtId="0" fontId="8" fillId="4" borderId="31" xfId="0" applyFont="1" applyFill="1" applyBorder="1" applyAlignment="1">
      <alignment horizontal="left" wrapText="1"/>
    </xf>
    <xf numFmtId="0" fontId="8" fillId="4" borderId="32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 wrapText="1"/>
    </xf>
    <xf numFmtId="0" fontId="6" fillId="12" borderId="5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textRotation="90" wrapText="1"/>
    </xf>
    <xf numFmtId="0" fontId="3" fillId="0" borderId="14" xfId="0" applyFont="1" applyBorder="1" applyAlignment="1">
      <alignment horizontal="center" textRotation="90" wrapText="1"/>
    </xf>
    <xf numFmtId="0" fontId="3" fillId="0" borderId="18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topLeftCell="A37" zoomScale="90" zoomScaleNormal="90" workbookViewId="0">
      <selection activeCell="B49" sqref="B49"/>
    </sheetView>
  </sheetViews>
  <sheetFormatPr defaultRowHeight="15" x14ac:dyDescent="0.25"/>
  <cols>
    <col min="1" max="1" width="12.28515625" customWidth="1"/>
    <col min="2" max="2" width="34.5703125" customWidth="1"/>
    <col min="3" max="3" width="6.7109375" customWidth="1"/>
    <col min="4" max="4" width="6.140625" customWidth="1"/>
    <col min="5" max="5" width="6.5703125" customWidth="1"/>
    <col min="6" max="6" width="6.42578125" customWidth="1"/>
    <col min="7" max="8" width="6.7109375" customWidth="1"/>
    <col min="9" max="9" width="6.28515625" customWidth="1"/>
    <col min="10" max="10" width="6.28515625" style="151" customWidth="1"/>
    <col min="11" max="11" width="8.28515625" customWidth="1"/>
    <col min="12" max="12" width="8.85546875" customWidth="1"/>
    <col min="13" max="13" width="6.7109375" customWidth="1"/>
    <col min="15" max="15" width="11" customWidth="1"/>
    <col min="16" max="16" width="10.28515625" customWidth="1"/>
    <col min="17" max="17" width="6.28515625" customWidth="1"/>
    <col min="18" max="18" width="3.5703125" customWidth="1"/>
  </cols>
  <sheetData>
    <row r="1" spans="1:20" ht="24.75" customHeight="1" x14ac:dyDescent="0.25">
      <c r="A1" s="261" t="s">
        <v>112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2"/>
    </row>
    <row r="2" spans="1:20" ht="5.25" customHeight="1" thickBot="1" x14ac:dyDescent="0.3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4"/>
    </row>
    <row r="3" spans="1:20" ht="30" customHeight="1" thickBot="1" x14ac:dyDescent="0.3">
      <c r="A3" s="265" t="s">
        <v>0</v>
      </c>
      <c r="B3" s="268" t="s">
        <v>1</v>
      </c>
      <c r="C3" s="269" t="s">
        <v>2</v>
      </c>
      <c r="D3" s="270"/>
      <c r="E3" s="270"/>
      <c r="F3" s="271"/>
      <c r="G3" s="275" t="s">
        <v>3</v>
      </c>
      <c r="H3" s="276"/>
      <c r="I3" s="276"/>
      <c r="J3" s="276"/>
      <c r="K3" s="276"/>
      <c r="L3" s="276"/>
      <c r="M3" s="199" t="s">
        <v>71</v>
      </c>
      <c r="N3" s="277" t="s">
        <v>4</v>
      </c>
      <c r="O3" s="277"/>
      <c r="P3" s="278"/>
      <c r="Q3" s="278"/>
      <c r="R3" s="279"/>
    </row>
    <row r="4" spans="1:20" ht="36" customHeight="1" thickBot="1" x14ac:dyDescent="0.3">
      <c r="A4" s="266"/>
      <c r="B4" s="268"/>
      <c r="C4" s="272"/>
      <c r="D4" s="273"/>
      <c r="E4" s="273"/>
      <c r="F4" s="274"/>
      <c r="G4" s="280" t="s">
        <v>5</v>
      </c>
      <c r="H4" s="218" t="s">
        <v>6</v>
      </c>
      <c r="I4" s="218" t="s">
        <v>13</v>
      </c>
      <c r="J4" s="218" t="s">
        <v>89</v>
      </c>
      <c r="K4" s="221" t="s">
        <v>7</v>
      </c>
      <c r="L4" s="222"/>
      <c r="M4" s="200"/>
      <c r="N4" s="236" t="s">
        <v>8</v>
      </c>
      <c r="O4" s="236"/>
      <c r="P4" s="235" t="s">
        <v>59</v>
      </c>
      <c r="Q4" s="236"/>
      <c r="R4" s="237"/>
    </row>
    <row r="5" spans="1:20" ht="15.75" customHeight="1" thickBot="1" x14ac:dyDescent="0.3">
      <c r="A5" s="266"/>
      <c r="B5" s="268"/>
      <c r="C5" s="283" t="s">
        <v>9</v>
      </c>
      <c r="D5" s="283" t="s">
        <v>10</v>
      </c>
      <c r="E5" s="285" t="s">
        <v>11</v>
      </c>
      <c r="F5" s="283" t="s">
        <v>12</v>
      </c>
      <c r="G5" s="281"/>
      <c r="H5" s="219"/>
      <c r="I5" s="219"/>
      <c r="J5" s="219"/>
      <c r="K5" s="223"/>
      <c r="L5" s="224"/>
      <c r="M5" s="200"/>
      <c r="N5" s="239" t="s">
        <v>14</v>
      </c>
      <c r="O5" s="246" t="s">
        <v>113</v>
      </c>
      <c r="P5" s="246" t="s">
        <v>114</v>
      </c>
      <c r="Q5" s="238" t="s">
        <v>115</v>
      </c>
      <c r="R5" s="239"/>
    </row>
    <row r="6" spans="1:20" ht="170.25" customHeight="1" thickBot="1" x14ac:dyDescent="0.3">
      <c r="A6" s="267"/>
      <c r="B6" s="223"/>
      <c r="C6" s="284"/>
      <c r="D6" s="284"/>
      <c r="E6" s="286"/>
      <c r="F6" s="284"/>
      <c r="G6" s="282"/>
      <c r="H6" s="220"/>
      <c r="I6" s="220"/>
      <c r="J6" s="220"/>
      <c r="K6" s="1" t="s">
        <v>72</v>
      </c>
      <c r="L6" s="1" t="s">
        <v>15</v>
      </c>
      <c r="M6" s="201"/>
      <c r="N6" s="241"/>
      <c r="O6" s="247"/>
      <c r="P6" s="247"/>
      <c r="Q6" s="240"/>
      <c r="R6" s="241"/>
      <c r="T6" s="137"/>
    </row>
    <row r="7" spans="1:20" ht="16.5" thickBot="1" x14ac:dyDescent="0.3">
      <c r="A7" s="2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/>
      <c r="K7" s="3">
        <v>12</v>
      </c>
      <c r="L7" s="3">
        <v>13</v>
      </c>
      <c r="M7" s="55">
        <v>14</v>
      </c>
      <c r="N7" s="3">
        <v>15</v>
      </c>
      <c r="O7" s="3">
        <v>16</v>
      </c>
      <c r="P7" s="3">
        <v>17</v>
      </c>
      <c r="Q7" s="242">
        <v>18</v>
      </c>
      <c r="R7" s="243"/>
    </row>
    <row r="8" spans="1:20" ht="48" thickBot="1" x14ac:dyDescent="0.3">
      <c r="A8" s="4" t="s">
        <v>75</v>
      </c>
      <c r="B8" s="77" t="s">
        <v>60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78"/>
      <c r="O8" s="78"/>
      <c r="P8" s="78"/>
      <c r="Q8" s="244"/>
      <c r="R8" s="245"/>
    </row>
    <row r="9" spans="1:20" ht="15.75" customHeight="1" thickBot="1" x14ac:dyDescent="0.3">
      <c r="A9" s="76"/>
      <c r="B9" s="80" t="s">
        <v>61</v>
      </c>
      <c r="C9" s="81"/>
      <c r="D9" s="81"/>
      <c r="E9" s="81"/>
      <c r="F9" s="82"/>
      <c r="G9" s="83"/>
      <c r="H9" s="83"/>
      <c r="I9" s="83"/>
      <c r="J9" s="83"/>
      <c r="K9" s="84"/>
      <c r="L9" s="84"/>
      <c r="M9" s="85"/>
      <c r="N9" s="83"/>
      <c r="O9" s="83"/>
      <c r="P9" s="84"/>
      <c r="Q9" s="227"/>
      <c r="R9" s="228"/>
    </row>
    <row r="10" spans="1:20" ht="15.75" customHeight="1" thickBot="1" x14ac:dyDescent="0.3">
      <c r="A10" s="5" t="s">
        <v>16</v>
      </c>
      <c r="B10" s="6" t="s">
        <v>17</v>
      </c>
      <c r="C10" s="168">
        <v>3</v>
      </c>
      <c r="D10" s="158"/>
      <c r="E10" s="158"/>
      <c r="F10" s="157"/>
      <c r="G10" s="7">
        <v>72</v>
      </c>
      <c r="H10" s="14"/>
      <c r="I10" s="7">
        <v>72</v>
      </c>
      <c r="J10" s="7"/>
      <c r="K10" s="8">
        <v>66</v>
      </c>
      <c r="L10" s="8"/>
      <c r="M10" s="56">
        <v>6</v>
      </c>
      <c r="N10" s="68">
        <v>34</v>
      </c>
      <c r="O10" s="68">
        <v>21</v>
      </c>
      <c r="P10" s="9">
        <v>17</v>
      </c>
      <c r="Q10" s="175"/>
      <c r="R10" s="176"/>
    </row>
    <row r="11" spans="1:20" ht="15.75" customHeight="1" thickBot="1" x14ac:dyDescent="0.3">
      <c r="A11" s="5" t="s">
        <v>18</v>
      </c>
      <c r="B11" s="6" t="s">
        <v>19</v>
      </c>
      <c r="C11" s="168">
        <v>3</v>
      </c>
      <c r="D11" s="158"/>
      <c r="E11" s="158"/>
      <c r="F11" s="157"/>
      <c r="G11" s="7">
        <v>108</v>
      </c>
      <c r="H11" s="14"/>
      <c r="I11" s="7">
        <v>108</v>
      </c>
      <c r="J11" s="7"/>
      <c r="K11" s="8">
        <v>108</v>
      </c>
      <c r="L11" s="8"/>
      <c r="M11" s="56"/>
      <c r="N11" s="68">
        <v>51</v>
      </c>
      <c r="O11" s="68">
        <v>33</v>
      </c>
      <c r="P11" s="9">
        <v>24</v>
      </c>
      <c r="Q11" s="175"/>
      <c r="R11" s="176"/>
    </row>
    <row r="12" spans="1:20" ht="15.75" customHeight="1" thickBot="1" x14ac:dyDescent="0.3">
      <c r="A12" s="5" t="s">
        <v>70</v>
      </c>
      <c r="B12" s="13" t="s">
        <v>26</v>
      </c>
      <c r="C12" s="8">
        <v>3</v>
      </c>
      <c r="D12" s="158"/>
      <c r="E12" s="158"/>
      <c r="F12" s="157"/>
      <c r="G12" s="7">
        <v>340</v>
      </c>
      <c r="H12" s="14"/>
      <c r="I12" s="7">
        <v>340</v>
      </c>
      <c r="J12" s="7">
        <v>40</v>
      </c>
      <c r="K12" s="8">
        <v>294</v>
      </c>
      <c r="L12" s="8">
        <v>40</v>
      </c>
      <c r="M12" s="56">
        <v>6</v>
      </c>
      <c r="N12" s="68">
        <v>102</v>
      </c>
      <c r="O12" s="68">
        <v>118</v>
      </c>
      <c r="P12" s="9">
        <v>120</v>
      </c>
      <c r="Q12" s="48"/>
      <c r="R12" s="49"/>
    </row>
    <row r="13" spans="1:20" ht="15.75" customHeight="1" thickBot="1" x14ac:dyDescent="0.3">
      <c r="A13" s="5" t="s">
        <v>21</v>
      </c>
      <c r="B13" s="10" t="s">
        <v>20</v>
      </c>
      <c r="C13" s="8"/>
      <c r="D13" s="157"/>
      <c r="E13" s="8">
        <v>2</v>
      </c>
      <c r="F13" s="157"/>
      <c r="G13" s="7">
        <v>72</v>
      </c>
      <c r="H13" s="14"/>
      <c r="I13" s="7">
        <v>72</v>
      </c>
      <c r="J13" s="7"/>
      <c r="K13" s="7"/>
      <c r="L13" s="7">
        <v>72</v>
      </c>
      <c r="M13" s="57"/>
      <c r="N13" s="68">
        <v>34</v>
      </c>
      <c r="O13" s="68">
        <v>38</v>
      </c>
      <c r="P13" s="11"/>
      <c r="Q13" s="229"/>
      <c r="R13" s="230"/>
    </row>
    <row r="14" spans="1:20" ht="15.75" customHeight="1" thickBot="1" x14ac:dyDescent="0.3">
      <c r="A14" s="5" t="s">
        <v>69</v>
      </c>
      <c r="B14" s="6" t="s">
        <v>27</v>
      </c>
      <c r="C14" s="8">
        <v>3</v>
      </c>
      <c r="D14" s="157"/>
      <c r="E14" s="8"/>
      <c r="F14" s="159"/>
      <c r="G14" s="7">
        <v>144</v>
      </c>
      <c r="H14" s="14"/>
      <c r="I14" s="7">
        <v>144</v>
      </c>
      <c r="J14" s="7">
        <v>72</v>
      </c>
      <c r="K14" s="7">
        <v>66</v>
      </c>
      <c r="L14" s="7">
        <v>72</v>
      </c>
      <c r="M14" s="57">
        <v>6</v>
      </c>
      <c r="N14" s="68">
        <v>43</v>
      </c>
      <c r="O14" s="68">
        <v>50</v>
      </c>
      <c r="P14" s="11">
        <v>51</v>
      </c>
      <c r="Q14" s="229"/>
      <c r="R14" s="230"/>
    </row>
    <row r="15" spans="1:20" ht="15.75" customHeight="1" thickBot="1" x14ac:dyDescent="0.3">
      <c r="A15" s="5" t="s">
        <v>100</v>
      </c>
      <c r="B15" s="6" t="s">
        <v>28</v>
      </c>
      <c r="C15" s="157"/>
      <c r="D15" s="157"/>
      <c r="E15" s="8"/>
      <c r="F15" s="159"/>
      <c r="G15" s="7">
        <v>108</v>
      </c>
      <c r="H15" s="14"/>
      <c r="I15" s="7">
        <v>108</v>
      </c>
      <c r="J15" s="7"/>
      <c r="K15" s="7">
        <v>78</v>
      </c>
      <c r="L15" s="7">
        <v>30</v>
      </c>
      <c r="M15" s="57"/>
      <c r="N15" s="86">
        <v>34</v>
      </c>
      <c r="O15" s="68">
        <v>38</v>
      </c>
      <c r="P15" s="11">
        <v>36</v>
      </c>
      <c r="Q15" s="229"/>
      <c r="R15" s="230"/>
    </row>
    <row r="16" spans="1:20" ht="15.75" customHeight="1" thickBot="1" x14ac:dyDescent="0.3">
      <c r="A16" s="5" t="s">
        <v>24</v>
      </c>
      <c r="B16" s="6" t="s">
        <v>30</v>
      </c>
      <c r="C16" s="157"/>
      <c r="D16" s="157"/>
      <c r="E16" s="8">
        <v>2</v>
      </c>
      <c r="F16" s="157"/>
      <c r="G16" s="7">
        <v>72</v>
      </c>
      <c r="H16" s="7"/>
      <c r="I16" s="7">
        <v>72</v>
      </c>
      <c r="J16" s="7"/>
      <c r="K16" s="7">
        <v>48</v>
      </c>
      <c r="L16" s="7">
        <v>24</v>
      </c>
      <c r="M16" s="57"/>
      <c r="N16" s="86">
        <v>34</v>
      </c>
      <c r="O16" s="68">
        <v>38</v>
      </c>
      <c r="P16" s="11"/>
      <c r="Q16" s="229"/>
      <c r="R16" s="230"/>
    </row>
    <row r="17" spans="1:18" ht="15.75" customHeight="1" thickBot="1" x14ac:dyDescent="0.3">
      <c r="A17" s="5" t="s">
        <v>25</v>
      </c>
      <c r="B17" s="6" t="s">
        <v>62</v>
      </c>
      <c r="C17" s="157"/>
      <c r="D17" s="157"/>
      <c r="E17" s="8">
        <v>2</v>
      </c>
      <c r="F17" s="157"/>
      <c r="G17" s="7">
        <v>72</v>
      </c>
      <c r="H17" s="7"/>
      <c r="I17" s="7">
        <v>72</v>
      </c>
      <c r="J17" s="7"/>
      <c r="K17" s="7">
        <v>58</v>
      </c>
      <c r="L17" s="7">
        <v>14</v>
      </c>
      <c r="M17" s="57"/>
      <c r="N17" s="68">
        <v>34</v>
      </c>
      <c r="O17" s="68">
        <v>38</v>
      </c>
      <c r="P17" s="11"/>
      <c r="Q17" s="229"/>
      <c r="R17" s="230"/>
    </row>
    <row r="18" spans="1:18" ht="15.75" customHeight="1" thickBot="1" x14ac:dyDescent="0.3">
      <c r="A18" s="5" t="s">
        <v>29</v>
      </c>
      <c r="B18" s="6" t="s">
        <v>22</v>
      </c>
      <c r="C18" s="157"/>
      <c r="D18" s="157"/>
      <c r="E18" s="8">
        <v>3</v>
      </c>
      <c r="F18" s="157"/>
      <c r="G18" s="7">
        <v>136</v>
      </c>
      <c r="H18" s="7"/>
      <c r="I18" s="7">
        <v>136</v>
      </c>
      <c r="J18" s="7"/>
      <c r="K18" s="7">
        <v>102</v>
      </c>
      <c r="L18" s="7">
        <v>34</v>
      </c>
      <c r="M18" s="57"/>
      <c r="N18" s="68">
        <v>51</v>
      </c>
      <c r="O18" s="68">
        <v>40</v>
      </c>
      <c r="P18" s="11">
        <v>45</v>
      </c>
      <c r="Q18" s="50"/>
      <c r="R18" s="51"/>
    </row>
    <row r="19" spans="1:18" ht="15.75" customHeight="1" thickBot="1" x14ac:dyDescent="0.3">
      <c r="A19" s="5" t="s">
        <v>98</v>
      </c>
      <c r="B19" s="54" t="s">
        <v>63</v>
      </c>
      <c r="C19" s="157"/>
      <c r="D19" s="157"/>
      <c r="E19" s="8">
        <v>3</v>
      </c>
      <c r="F19" s="157"/>
      <c r="G19" s="7">
        <v>108</v>
      </c>
      <c r="H19" s="7"/>
      <c r="I19" s="7">
        <v>108</v>
      </c>
      <c r="J19" s="7"/>
      <c r="K19" s="7">
        <v>84</v>
      </c>
      <c r="L19" s="7">
        <v>24</v>
      </c>
      <c r="M19" s="57"/>
      <c r="N19" s="68">
        <v>34</v>
      </c>
      <c r="O19" s="68">
        <v>40</v>
      </c>
      <c r="P19" s="11">
        <v>34</v>
      </c>
      <c r="Q19" s="229"/>
      <c r="R19" s="230"/>
    </row>
    <row r="20" spans="1:18" ht="15.75" customHeight="1" thickBot="1" x14ac:dyDescent="0.3">
      <c r="A20" s="12" t="s">
        <v>66</v>
      </c>
      <c r="B20" s="6" t="s">
        <v>64</v>
      </c>
      <c r="C20" s="157"/>
      <c r="D20" s="157"/>
      <c r="E20" s="8">
        <v>3</v>
      </c>
      <c r="F20" s="157"/>
      <c r="G20" s="7">
        <v>72</v>
      </c>
      <c r="H20" s="7"/>
      <c r="I20" s="7">
        <v>72</v>
      </c>
      <c r="J20" s="7"/>
      <c r="K20" s="7">
        <v>52</v>
      </c>
      <c r="L20" s="7">
        <v>20</v>
      </c>
      <c r="M20" s="57"/>
      <c r="N20" s="68">
        <v>17</v>
      </c>
      <c r="O20" s="68">
        <v>30</v>
      </c>
      <c r="P20" s="11">
        <v>25</v>
      </c>
      <c r="Q20" s="229"/>
      <c r="R20" s="230"/>
    </row>
    <row r="21" spans="1:18" ht="45.75" customHeight="1" thickBot="1" x14ac:dyDescent="0.3">
      <c r="A21" s="12" t="s">
        <v>67</v>
      </c>
      <c r="B21" s="10" t="s">
        <v>73</v>
      </c>
      <c r="C21" s="157"/>
      <c r="D21" s="8">
        <v>1</v>
      </c>
      <c r="E21" s="8">
        <v>2</v>
      </c>
      <c r="F21" s="157"/>
      <c r="G21" s="7">
        <v>72</v>
      </c>
      <c r="H21" s="7"/>
      <c r="I21" s="7">
        <v>72</v>
      </c>
      <c r="J21" s="7"/>
      <c r="K21" s="7">
        <v>10</v>
      </c>
      <c r="L21" s="7">
        <v>62</v>
      </c>
      <c r="M21" s="57"/>
      <c r="N21" s="68">
        <v>34</v>
      </c>
      <c r="O21" s="68">
        <v>38</v>
      </c>
      <c r="P21" s="11"/>
      <c r="Q21" s="50"/>
      <c r="R21" s="51"/>
    </row>
    <row r="22" spans="1:18" ht="21.75" customHeight="1" thickBot="1" x14ac:dyDescent="0.3">
      <c r="A22" s="5" t="s">
        <v>68</v>
      </c>
      <c r="B22" s="10" t="s">
        <v>77</v>
      </c>
      <c r="C22" s="157"/>
      <c r="D22" s="157"/>
      <c r="E22" s="8">
        <v>2</v>
      </c>
      <c r="F22" s="157"/>
      <c r="G22" s="7">
        <v>68</v>
      </c>
      <c r="H22" s="7"/>
      <c r="I22" s="7">
        <v>68</v>
      </c>
      <c r="J22" s="7"/>
      <c r="K22" s="7">
        <v>34</v>
      </c>
      <c r="L22" s="7">
        <v>34</v>
      </c>
      <c r="M22" s="57"/>
      <c r="N22" s="68">
        <v>34</v>
      </c>
      <c r="O22" s="68">
        <v>34</v>
      </c>
      <c r="P22" s="11"/>
      <c r="Q22" s="229"/>
      <c r="R22" s="230"/>
    </row>
    <row r="23" spans="1:18" ht="15.75" thickBot="1" x14ac:dyDescent="0.3">
      <c r="A23" s="12" t="s">
        <v>99</v>
      </c>
      <c r="B23" s="6" t="s">
        <v>65</v>
      </c>
      <c r="C23" s="157"/>
      <c r="D23" s="157"/>
      <c r="E23" s="8">
        <v>2</v>
      </c>
      <c r="F23" s="157"/>
      <c r="G23" s="7">
        <v>32</v>
      </c>
      <c r="H23" s="7"/>
      <c r="I23" s="7">
        <v>32</v>
      </c>
      <c r="J23" s="7"/>
      <c r="K23" s="7">
        <v>16</v>
      </c>
      <c r="L23" s="7">
        <v>16</v>
      </c>
      <c r="M23" s="57"/>
      <c r="N23" s="68">
        <v>17</v>
      </c>
      <c r="O23" s="68">
        <v>15</v>
      </c>
      <c r="P23" s="11"/>
      <c r="Q23" s="52"/>
      <c r="R23" s="53"/>
    </row>
    <row r="24" spans="1:18" ht="16.5" thickBot="1" x14ac:dyDescent="0.3">
      <c r="A24" s="89"/>
      <c r="B24" s="90" t="s">
        <v>31</v>
      </c>
      <c r="C24" s="91"/>
      <c r="D24" s="91"/>
      <c r="E24" s="91"/>
      <c r="F24" s="92"/>
      <c r="G24" s="91">
        <f>SUM(G10:G23)</f>
        <v>1476</v>
      </c>
      <c r="H24" s="91"/>
      <c r="I24" s="91">
        <f>SUM(I10:I23)</f>
        <v>1476</v>
      </c>
      <c r="J24" s="91"/>
      <c r="K24" s="91">
        <f>SUM(K10:K23)</f>
        <v>1016</v>
      </c>
      <c r="L24" s="91">
        <f>SUM(L10:L23)</f>
        <v>442</v>
      </c>
      <c r="M24" s="93">
        <f t="shared" ref="M24:P24" si="0">SUM(M10:M23)</f>
        <v>18</v>
      </c>
      <c r="N24" s="91">
        <f>SUM(N10:N23)</f>
        <v>553</v>
      </c>
      <c r="O24" s="91">
        <f t="shared" si="0"/>
        <v>571</v>
      </c>
      <c r="P24" s="91">
        <f t="shared" si="0"/>
        <v>352</v>
      </c>
      <c r="Q24" s="231"/>
      <c r="R24" s="232"/>
    </row>
    <row r="25" spans="1:18" ht="32.25" thickBot="1" x14ac:dyDescent="0.3">
      <c r="A25" s="130" t="s">
        <v>78</v>
      </c>
      <c r="B25" s="124" t="s">
        <v>79</v>
      </c>
      <c r="C25" s="125"/>
      <c r="D25" s="125"/>
      <c r="E25" s="125"/>
      <c r="F25" s="126"/>
      <c r="G25" s="125"/>
      <c r="H25" s="125"/>
      <c r="I25" s="125"/>
      <c r="J25" s="125"/>
      <c r="K25" s="125"/>
      <c r="L25" s="125"/>
      <c r="M25" s="127"/>
      <c r="N25" s="125"/>
      <c r="O25" s="125"/>
      <c r="P25" s="125"/>
      <c r="Q25" s="128"/>
      <c r="R25" s="129"/>
    </row>
    <row r="26" spans="1:18" ht="15.75" thickBot="1" x14ac:dyDescent="0.3">
      <c r="A26" s="134" t="s">
        <v>80</v>
      </c>
      <c r="B26" s="135" t="s">
        <v>81</v>
      </c>
      <c r="C26" s="138"/>
      <c r="D26" s="138"/>
      <c r="E26" s="165"/>
      <c r="F26" s="172" t="s">
        <v>96</v>
      </c>
      <c r="G26" s="138">
        <v>32</v>
      </c>
      <c r="H26" s="138"/>
      <c r="I26" s="138">
        <v>32</v>
      </c>
      <c r="J26" s="138">
        <v>6</v>
      </c>
      <c r="K26" s="138">
        <v>26</v>
      </c>
      <c r="L26" s="138">
        <v>6</v>
      </c>
      <c r="M26" s="139"/>
      <c r="N26" s="138"/>
      <c r="O26" s="138"/>
      <c r="P26" s="138"/>
      <c r="Q26" s="233">
        <v>32</v>
      </c>
      <c r="R26" s="234"/>
    </row>
    <row r="27" spans="1:18" ht="30.75" thickBot="1" x14ac:dyDescent="0.3">
      <c r="A27" s="134" t="s">
        <v>82</v>
      </c>
      <c r="B27" s="135" t="s">
        <v>83</v>
      </c>
      <c r="C27" s="138"/>
      <c r="D27" s="138"/>
      <c r="E27" s="165">
        <v>4</v>
      </c>
      <c r="F27" s="172"/>
      <c r="G27" s="138">
        <v>32</v>
      </c>
      <c r="H27" s="138"/>
      <c r="I27" s="138">
        <v>32</v>
      </c>
      <c r="J27" s="138">
        <v>31</v>
      </c>
      <c r="K27" s="138">
        <v>1</v>
      </c>
      <c r="L27" s="138">
        <v>31</v>
      </c>
      <c r="M27" s="139"/>
      <c r="N27" s="138"/>
      <c r="O27" s="138"/>
      <c r="P27" s="138"/>
      <c r="Q27" s="233">
        <v>32</v>
      </c>
      <c r="R27" s="234"/>
    </row>
    <row r="28" spans="1:18" ht="15.75" thickBot="1" x14ac:dyDescent="0.3">
      <c r="A28" s="134" t="s">
        <v>84</v>
      </c>
      <c r="B28" s="135" t="s">
        <v>38</v>
      </c>
      <c r="C28" s="138"/>
      <c r="D28" s="138"/>
      <c r="E28" s="165">
        <v>4</v>
      </c>
      <c r="F28" s="156"/>
      <c r="G28" s="138">
        <v>36</v>
      </c>
      <c r="H28" s="138"/>
      <c r="I28" s="138">
        <v>36</v>
      </c>
      <c r="J28" s="138">
        <v>12</v>
      </c>
      <c r="K28" s="138">
        <v>24</v>
      </c>
      <c r="L28" s="138">
        <v>12</v>
      </c>
      <c r="M28" s="139"/>
      <c r="N28" s="138"/>
      <c r="O28" s="138"/>
      <c r="P28" s="138"/>
      <c r="Q28" s="233">
        <v>36</v>
      </c>
      <c r="R28" s="234"/>
    </row>
    <row r="29" spans="1:18" ht="15.75" thickBot="1" x14ac:dyDescent="0.3">
      <c r="A29" s="134" t="s">
        <v>85</v>
      </c>
      <c r="B29" s="135" t="s">
        <v>23</v>
      </c>
      <c r="C29" s="138"/>
      <c r="D29" s="138"/>
      <c r="E29" s="165">
        <v>4</v>
      </c>
      <c r="F29" s="156"/>
      <c r="G29" s="138">
        <v>44</v>
      </c>
      <c r="H29" s="138"/>
      <c r="I29" s="138">
        <v>44</v>
      </c>
      <c r="J29" s="138">
        <v>40</v>
      </c>
      <c r="K29" s="138">
        <v>4</v>
      </c>
      <c r="L29" s="138">
        <v>40</v>
      </c>
      <c r="M29" s="139"/>
      <c r="N29" s="138"/>
      <c r="O29" s="138"/>
      <c r="P29" s="138">
        <v>24</v>
      </c>
      <c r="Q29" s="233">
        <v>20</v>
      </c>
      <c r="R29" s="234"/>
    </row>
    <row r="30" spans="1:18" ht="15.75" thickBot="1" x14ac:dyDescent="0.3">
      <c r="A30" s="134" t="s">
        <v>86</v>
      </c>
      <c r="B30" s="136" t="s">
        <v>87</v>
      </c>
      <c r="C30" s="138"/>
      <c r="D30" s="138"/>
      <c r="E30" s="165"/>
      <c r="F30" s="172" t="s">
        <v>96</v>
      </c>
      <c r="G30" s="138">
        <v>32</v>
      </c>
      <c r="H30" s="138"/>
      <c r="I30" s="138">
        <v>32</v>
      </c>
      <c r="J30" s="138">
        <v>12</v>
      </c>
      <c r="K30" s="138">
        <v>20</v>
      </c>
      <c r="L30" s="138">
        <v>12</v>
      </c>
      <c r="M30" s="139"/>
      <c r="N30" s="138"/>
      <c r="O30" s="138"/>
      <c r="P30" s="138"/>
      <c r="Q30" s="233">
        <v>32</v>
      </c>
      <c r="R30" s="234"/>
    </row>
    <row r="31" spans="1:18" ht="16.5" thickBot="1" x14ac:dyDescent="0.3">
      <c r="A31" s="132"/>
      <c r="B31" s="133" t="s">
        <v>31</v>
      </c>
      <c r="C31" s="125"/>
      <c r="D31" s="125"/>
      <c r="E31" s="166"/>
      <c r="F31" s="126"/>
      <c r="G31" s="125">
        <f>SUM(G26:G30)</f>
        <v>176</v>
      </c>
      <c r="H31" s="125"/>
      <c r="I31" s="125">
        <f>SUM(I26:I30)</f>
        <v>176</v>
      </c>
      <c r="J31" s="125"/>
      <c r="K31" s="125">
        <f>SUM(K26:K30)</f>
        <v>75</v>
      </c>
      <c r="L31" s="125">
        <f>SUM(L26:L30)</f>
        <v>101</v>
      </c>
      <c r="M31" s="127"/>
      <c r="N31" s="125"/>
      <c r="O31" s="125"/>
      <c r="P31" s="125">
        <f>SUM(P26:P30)</f>
        <v>24</v>
      </c>
      <c r="Q31" s="259">
        <f>SUM(Q26:Q30)</f>
        <v>152</v>
      </c>
      <c r="R31" s="260"/>
    </row>
    <row r="32" spans="1:18" ht="32.25" thickBot="1" x14ac:dyDescent="0.3">
      <c r="A32" s="94" t="s">
        <v>32</v>
      </c>
      <c r="B32" s="131" t="s">
        <v>33</v>
      </c>
      <c r="C32" s="100"/>
      <c r="D32" s="100"/>
      <c r="E32" s="167"/>
      <c r="F32" s="95"/>
      <c r="G32" s="96"/>
      <c r="H32" s="96"/>
      <c r="I32" s="96"/>
      <c r="J32" s="96"/>
      <c r="K32" s="97"/>
      <c r="L32" s="97"/>
      <c r="M32" s="98"/>
      <c r="N32" s="96"/>
      <c r="O32" s="96"/>
      <c r="P32" s="97"/>
      <c r="Q32" s="257"/>
      <c r="R32" s="258"/>
    </row>
    <row r="33" spans="1:18" ht="24.75" customHeight="1" thickBot="1" x14ac:dyDescent="0.3">
      <c r="A33" s="15" t="s">
        <v>34</v>
      </c>
      <c r="B33" s="10" t="s">
        <v>101</v>
      </c>
      <c r="C33" s="7"/>
      <c r="D33" s="7"/>
      <c r="E33" s="16">
        <v>4</v>
      </c>
      <c r="F33" s="7"/>
      <c r="G33" s="7">
        <v>32</v>
      </c>
      <c r="H33" s="7"/>
      <c r="I33" s="7">
        <v>32</v>
      </c>
      <c r="J33" s="7">
        <v>4</v>
      </c>
      <c r="K33" s="8">
        <v>28</v>
      </c>
      <c r="L33" s="8">
        <v>4</v>
      </c>
      <c r="M33" s="56"/>
      <c r="N33" s="68"/>
      <c r="O33" s="68"/>
      <c r="P33" s="9"/>
      <c r="Q33" s="175">
        <v>32</v>
      </c>
      <c r="R33" s="176"/>
    </row>
    <row r="34" spans="1:18" ht="15.75" customHeight="1" thickBot="1" x14ac:dyDescent="0.3">
      <c r="A34" s="15" t="s">
        <v>35</v>
      </c>
      <c r="B34" s="6" t="s">
        <v>102</v>
      </c>
      <c r="C34" s="7">
        <v>2</v>
      </c>
      <c r="D34" s="7"/>
      <c r="E34" s="16"/>
      <c r="F34" s="7"/>
      <c r="G34" s="14">
        <v>66</v>
      </c>
      <c r="H34" s="14"/>
      <c r="I34" s="14">
        <v>60</v>
      </c>
      <c r="J34" s="14">
        <v>23</v>
      </c>
      <c r="K34" s="16">
        <v>37</v>
      </c>
      <c r="L34" s="16">
        <v>23</v>
      </c>
      <c r="M34" s="56">
        <v>6</v>
      </c>
      <c r="N34" s="87">
        <v>34</v>
      </c>
      <c r="O34" s="88">
        <v>26</v>
      </c>
      <c r="P34" s="9"/>
      <c r="Q34" s="175"/>
      <c r="R34" s="176"/>
    </row>
    <row r="35" spans="1:18" ht="28.5" customHeight="1" thickBot="1" x14ac:dyDescent="0.3">
      <c r="A35" s="15" t="s">
        <v>36</v>
      </c>
      <c r="B35" s="6" t="s">
        <v>103</v>
      </c>
      <c r="C35" s="7"/>
      <c r="D35" s="7"/>
      <c r="E35" s="16">
        <v>2</v>
      </c>
      <c r="F35" s="7"/>
      <c r="G35" s="14">
        <v>50</v>
      </c>
      <c r="H35" s="14"/>
      <c r="I35" s="14">
        <v>50</v>
      </c>
      <c r="J35" s="14">
        <v>10</v>
      </c>
      <c r="K35" s="16">
        <v>40</v>
      </c>
      <c r="L35" s="16">
        <v>10</v>
      </c>
      <c r="M35" s="56"/>
      <c r="N35" s="68">
        <v>25</v>
      </c>
      <c r="O35" s="68">
        <v>25</v>
      </c>
      <c r="P35" s="9"/>
      <c r="Q35" s="175"/>
      <c r="R35" s="176"/>
    </row>
    <row r="36" spans="1:18" s="155" customFormat="1" ht="25.5" customHeight="1" thickBot="1" x14ac:dyDescent="0.3">
      <c r="A36" s="15" t="s">
        <v>37</v>
      </c>
      <c r="B36" s="6" t="s">
        <v>105</v>
      </c>
      <c r="C36" s="7"/>
      <c r="D36" s="7"/>
      <c r="E36" s="16">
        <v>4</v>
      </c>
      <c r="F36" s="7"/>
      <c r="G36" s="7">
        <v>32</v>
      </c>
      <c r="H36" s="7"/>
      <c r="I36" s="7">
        <v>32</v>
      </c>
      <c r="J36" s="7">
        <v>8</v>
      </c>
      <c r="K36" s="8">
        <v>24</v>
      </c>
      <c r="L36" s="8">
        <v>8</v>
      </c>
      <c r="M36" s="56"/>
      <c r="N36" s="68"/>
      <c r="O36" s="68"/>
      <c r="P36" s="9"/>
      <c r="Q36" s="225">
        <v>32</v>
      </c>
      <c r="R36" s="226"/>
    </row>
    <row r="37" spans="1:18" ht="25.5" customHeight="1" thickBot="1" x14ac:dyDescent="0.3">
      <c r="A37" s="15" t="s">
        <v>104</v>
      </c>
      <c r="B37" s="6" t="s">
        <v>106</v>
      </c>
      <c r="C37" s="7"/>
      <c r="D37" s="7"/>
      <c r="E37" s="16"/>
      <c r="F37" s="8">
        <v>4</v>
      </c>
      <c r="G37" s="7">
        <v>32</v>
      </c>
      <c r="H37" s="7"/>
      <c r="I37" s="7">
        <v>32</v>
      </c>
      <c r="J37" s="7">
        <v>30</v>
      </c>
      <c r="K37" s="8">
        <v>2</v>
      </c>
      <c r="L37" s="8">
        <v>30</v>
      </c>
      <c r="M37" s="56"/>
      <c r="N37" s="68"/>
      <c r="O37" s="68"/>
      <c r="P37" s="9"/>
      <c r="Q37" s="175">
        <v>32</v>
      </c>
      <c r="R37" s="176"/>
    </row>
    <row r="38" spans="1:18" ht="16.5" thickBot="1" x14ac:dyDescent="0.3">
      <c r="A38" s="99"/>
      <c r="B38" s="100" t="s">
        <v>31</v>
      </c>
      <c r="C38" s="101"/>
      <c r="D38" s="101"/>
      <c r="E38" s="101"/>
      <c r="F38" s="102"/>
      <c r="G38" s="101">
        <f>SUM(G33:G37)</f>
        <v>212</v>
      </c>
      <c r="H38" s="101"/>
      <c r="I38" s="101">
        <f t="shared" ref="I38:L38" si="1">SUM(I33:I37)</f>
        <v>206</v>
      </c>
      <c r="J38" s="101"/>
      <c r="K38" s="103">
        <f t="shared" si="1"/>
        <v>131</v>
      </c>
      <c r="L38" s="103">
        <f t="shared" si="1"/>
        <v>75</v>
      </c>
      <c r="M38" s="104">
        <f>SUM(M33:M37)</f>
        <v>6</v>
      </c>
      <c r="N38" s="105">
        <f>SUM(N33:N37)</f>
        <v>59</v>
      </c>
      <c r="O38" s="105">
        <f>SUM(O33:O37)</f>
        <v>51</v>
      </c>
      <c r="P38" s="103"/>
      <c r="Q38" s="210">
        <f>SUM(Q33:Q37)</f>
        <v>96</v>
      </c>
      <c r="R38" s="211"/>
    </row>
    <row r="39" spans="1:18" ht="31.5" customHeight="1" thickBot="1" x14ac:dyDescent="0.3">
      <c r="A39" s="171" t="s">
        <v>39</v>
      </c>
      <c r="B39" s="170" t="s">
        <v>40</v>
      </c>
      <c r="C39" s="106"/>
      <c r="D39" s="106"/>
      <c r="E39" s="106"/>
      <c r="F39" s="107"/>
      <c r="G39" s="108"/>
      <c r="H39" s="108"/>
      <c r="I39" s="108"/>
      <c r="J39" s="108"/>
      <c r="K39" s="109"/>
      <c r="L39" s="109"/>
      <c r="M39" s="110"/>
      <c r="N39" s="108"/>
      <c r="O39" s="108"/>
      <c r="P39" s="109"/>
      <c r="Q39" s="204"/>
      <c r="R39" s="205"/>
    </row>
    <row r="40" spans="1:18" ht="29.25" thickBot="1" x14ac:dyDescent="0.3">
      <c r="A40" s="76" t="s">
        <v>41</v>
      </c>
      <c r="B40" s="111" t="s">
        <v>42</v>
      </c>
      <c r="C40" s="106"/>
      <c r="D40" s="106"/>
      <c r="E40" s="106"/>
      <c r="F40" s="112"/>
      <c r="G40" s="113"/>
      <c r="H40" s="113"/>
      <c r="I40" s="113"/>
      <c r="J40" s="113"/>
      <c r="K40" s="114"/>
      <c r="L40" s="114"/>
      <c r="M40" s="115"/>
      <c r="N40" s="113"/>
      <c r="O40" s="113"/>
      <c r="P40" s="114"/>
      <c r="Q40" s="206"/>
      <c r="R40" s="207"/>
    </row>
    <row r="41" spans="1:18" ht="32.25" customHeight="1" thickBot="1" x14ac:dyDescent="0.3">
      <c r="A41" s="17" t="s">
        <v>43</v>
      </c>
      <c r="B41" s="18" t="s">
        <v>108</v>
      </c>
      <c r="C41" s="62"/>
      <c r="D41" s="62"/>
      <c r="E41" s="62"/>
      <c r="F41" s="63"/>
      <c r="G41" s="64"/>
      <c r="H41" s="64"/>
      <c r="I41" s="64"/>
      <c r="J41" s="64"/>
      <c r="K41" s="64"/>
      <c r="L41" s="64"/>
      <c r="M41" s="65"/>
      <c r="N41" s="62"/>
      <c r="O41" s="62"/>
      <c r="P41" s="62"/>
      <c r="Q41" s="208"/>
      <c r="R41" s="209"/>
    </row>
    <row r="42" spans="1:18" ht="27.75" customHeight="1" thickBot="1" x14ac:dyDescent="0.3">
      <c r="A42" s="15" t="s">
        <v>107</v>
      </c>
      <c r="B42" s="10" t="s">
        <v>109</v>
      </c>
      <c r="C42" s="8">
        <v>2</v>
      </c>
      <c r="D42" s="157"/>
      <c r="E42" s="157"/>
      <c r="F42" s="7"/>
      <c r="G42" s="7">
        <v>128</v>
      </c>
      <c r="H42" s="7">
        <v>14</v>
      </c>
      <c r="I42" s="7">
        <v>108</v>
      </c>
      <c r="J42" s="7">
        <v>40</v>
      </c>
      <c r="K42" s="14">
        <v>68</v>
      </c>
      <c r="L42" s="14">
        <v>40</v>
      </c>
      <c r="M42" s="57">
        <v>6</v>
      </c>
      <c r="N42" s="68"/>
      <c r="O42" s="68">
        <v>108</v>
      </c>
      <c r="P42" s="11"/>
      <c r="Q42" s="50"/>
      <c r="R42" s="51"/>
    </row>
    <row r="43" spans="1:18" ht="22.5" customHeight="1" thickBot="1" x14ac:dyDescent="0.3">
      <c r="A43" s="15" t="s">
        <v>44</v>
      </c>
      <c r="B43" s="10" t="s">
        <v>110</v>
      </c>
      <c r="C43" s="8">
        <v>3</v>
      </c>
      <c r="D43" s="157"/>
      <c r="E43" s="157"/>
      <c r="F43" s="7"/>
      <c r="G43" s="7">
        <v>128</v>
      </c>
      <c r="H43" s="7">
        <v>14</v>
      </c>
      <c r="I43" s="7">
        <v>108</v>
      </c>
      <c r="J43" s="7">
        <v>40</v>
      </c>
      <c r="K43" s="14">
        <v>68</v>
      </c>
      <c r="L43" s="14">
        <v>40</v>
      </c>
      <c r="M43" s="57">
        <v>6</v>
      </c>
      <c r="N43" s="68"/>
      <c r="O43" s="68"/>
      <c r="P43" s="11">
        <v>108</v>
      </c>
      <c r="Q43" s="50"/>
      <c r="R43" s="51"/>
    </row>
    <row r="44" spans="1:18" ht="15.75" customHeight="1" thickBot="1" x14ac:dyDescent="0.3">
      <c r="A44" s="21" t="s">
        <v>45</v>
      </c>
      <c r="B44" s="22" t="s">
        <v>46</v>
      </c>
      <c r="C44" s="158"/>
      <c r="D44" s="158"/>
      <c r="E44" s="8">
        <v>3</v>
      </c>
      <c r="F44" s="23"/>
      <c r="G44" s="24">
        <v>216</v>
      </c>
      <c r="H44" s="24"/>
      <c r="I44" s="24">
        <v>216</v>
      </c>
      <c r="J44" s="24">
        <v>216</v>
      </c>
      <c r="K44" s="24"/>
      <c r="L44" s="24"/>
      <c r="M44" s="58"/>
      <c r="N44" s="69"/>
      <c r="O44" s="69">
        <v>108</v>
      </c>
      <c r="P44" s="25">
        <v>108</v>
      </c>
      <c r="Q44" s="179"/>
      <c r="R44" s="180"/>
    </row>
    <row r="45" spans="1:18" ht="15.75" customHeight="1" thickBot="1" x14ac:dyDescent="0.3">
      <c r="A45" s="21" t="s">
        <v>47</v>
      </c>
      <c r="B45" s="22" t="s">
        <v>48</v>
      </c>
      <c r="C45" s="158"/>
      <c r="D45" s="158"/>
      <c r="E45" s="8">
        <v>4</v>
      </c>
      <c r="F45" s="23"/>
      <c r="G45" s="24">
        <v>216</v>
      </c>
      <c r="H45" s="24"/>
      <c r="I45" s="24">
        <v>216</v>
      </c>
      <c r="J45" s="24">
        <v>216</v>
      </c>
      <c r="K45" s="24"/>
      <c r="L45" s="24"/>
      <c r="M45" s="58"/>
      <c r="N45" s="69"/>
      <c r="O45" s="69"/>
      <c r="P45" s="25"/>
      <c r="Q45" s="179">
        <v>216</v>
      </c>
      <c r="R45" s="180"/>
    </row>
    <row r="46" spans="1:18" ht="15.75" customHeight="1" thickBot="1" x14ac:dyDescent="0.3">
      <c r="A46" s="26" t="s">
        <v>49</v>
      </c>
      <c r="B46" s="27" t="s">
        <v>50</v>
      </c>
      <c r="C46" s="169">
        <v>4</v>
      </c>
      <c r="D46" s="160"/>
      <c r="E46" s="161"/>
      <c r="F46" s="19"/>
      <c r="G46" s="20">
        <v>6</v>
      </c>
      <c r="H46" s="20"/>
      <c r="I46" s="20"/>
      <c r="J46" s="20"/>
      <c r="K46" s="28"/>
      <c r="L46" s="28"/>
      <c r="M46" s="59">
        <v>6</v>
      </c>
      <c r="N46" s="20"/>
      <c r="O46" s="20"/>
      <c r="P46" s="28"/>
      <c r="Q46" s="216"/>
      <c r="R46" s="217"/>
    </row>
    <row r="47" spans="1:18" ht="16.5" thickBot="1" x14ac:dyDescent="0.3">
      <c r="A47" s="29"/>
      <c r="B47" s="30" t="s">
        <v>31</v>
      </c>
      <c r="C47" s="31"/>
      <c r="D47" s="31"/>
      <c r="E47" s="31"/>
      <c r="F47" s="32"/>
      <c r="G47" s="33">
        <f>SUM(G42:G46)</f>
        <v>694</v>
      </c>
      <c r="H47" s="33">
        <f>SUM(H42:H46)</f>
        <v>28</v>
      </c>
      <c r="I47" s="33">
        <f>SUM(I42:I46)</f>
        <v>648</v>
      </c>
      <c r="J47" s="33"/>
      <c r="K47" s="34">
        <f>SUM(K42:K46)</f>
        <v>136</v>
      </c>
      <c r="L47" s="34">
        <f>SUM(L42:L46)</f>
        <v>80</v>
      </c>
      <c r="M47" s="35">
        <f>SUM(M42:M46)</f>
        <v>18</v>
      </c>
      <c r="N47" s="72"/>
      <c r="O47" s="72">
        <f>SUM(O42:O46)</f>
        <v>216</v>
      </c>
      <c r="P47" s="34">
        <f>SUM(P42:P46)</f>
        <v>216</v>
      </c>
      <c r="Q47" s="177">
        <f>SUM(Q45:Q46)</f>
        <v>216</v>
      </c>
      <c r="R47" s="178"/>
    </row>
    <row r="48" spans="1:18" ht="37.5" customHeight="1" thickBot="1" x14ac:dyDescent="0.3">
      <c r="A48" s="36" t="s">
        <v>55</v>
      </c>
      <c r="B48" s="116" t="s">
        <v>117</v>
      </c>
      <c r="C48" s="37"/>
      <c r="D48" s="37"/>
      <c r="E48" s="37"/>
      <c r="F48" s="38"/>
      <c r="G48" s="37"/>
      <c r="H48" s="37"/>
      <c r="I48" s="37"/>
      <c r="J48" s="37"/>
      <c r="K48" s="39"/>
      <c r="L48" s="39"/>
      <c r="M48" s="60"/>
      <c r="N48" s="37"/>
      <c r="O48" s="37"/>
      <c r="P48" s="39"/>
      <c r="Q48" s="181"/>
      <c r="R48" s="182"/>
    </row>
    <row r="49" spans="1:18" ht="39.75" customHeight="1" thickBot="1" x14ac:dyDescent="0.3">
      <c r="A49" s="66" t="s">
        <v>111</v>
      </c>
      <c r="B49" s="140" t="s">
        <v>118</v>
      </c>
      <c r="C49" s="16">
        <v>4</v>
      </c>
      <c r="D49" s="162"/>
      <c r="E49" s="162"/>
      <c r="F49" s="67"/>
      <c r="G49" s="14">
        <v>100</v>
      </c>
      <c r="H49" s="14">
        <v>6</v>
      </c>
      <c r="I49" s="14">
        <v>88</v>
      </c>
      <c r="J49" s="14">
        <v>35</v>
      </c>
      <c r="K49" s="16">
        <v>53</v>
      </c>
      <c r="L49" s="16">
        <v>35</v>
      </c>
      <c r="M49" s="141">
        <v>6</v>
      </c>
      <c r="N49" s="68"/>
      <c r="O49" s="68"/>
      <c r="P49" s="9"/>
      <c r="Q49" s="175">
        <v>88</v>
      </c>
      <c r="R49" s="176"/>
    </row>
    <row r="50" spans="1:18" ht="15.75" customHeight="1" thickBot="1" x14ac:dyDescent="0.3">
      <c r="A50" s="15" t="s">
        <v>51</v>
      </c>
      <c r="B50" s="22" t="s">
        <v>52</v>
      </c>
      <c r="C50" s="157"/>
      <c r="D50" s="157"/>
      <c r="E50" s="168">
        <v>4</v>
      </c>
      <c r="F50" s="23"/>
      <c r="G50" s="24">
        <v>108</v>
      </c>
      <c r="H50" s="24"/>
      <c r="I50" s="24">
        <v>108</v>
      </c>
      <c r="J50" s="24">
        <v>108</v>
      </c>
      <c r="K50" s="24"/>
      <c r="L50" s="24"/>
      <c r="M50" s="58"/>
      <c r="N50" s="69"/>
      <c r="O50" s="69"/>
      <c r="P50" s="25"/>
      <c r="Q50" s="179">
        <v>108</v>
      </c>
      <c r="R50" s="180"/>
    </row>
    <row r="51" spans="1:18" ht="15.75" customHeight="1" thickBot="1" x14ac:dyDescent="0.3">
      <c r="A51" s="15" t="s">
        <v>53</v>
      </c>
      <c r="B51" s="22" t="s">
        <v>54</v>
      </c>
      <c r="C51" s="157"/>
      <c r="D51" s="157"/>
      <c r="E51" s="168">
        <v>4</v>
      </c>
      <c r="F51" s="23"/>
      <c r="G51" s="24">
        <v>144</v>
      </c>
      <c r="H51" s="24"/>
      <c r="I51" s="24">
        <v>144</v>
      </c>
      <c r="J51" s="24">
        <v>144</v>
      </c>
      <c r="K51" s="24"/>
      <c r="L51" s="24"/>
      <c r="M51" s="58"/>
      <c r="N51" s="69"/>
      <c r="O51" s="69"/>
      <c r="P51" s="25"/>
      <c r="Q51" s="179">
        <v>144</v>
      </c>
      <c r="R51" s="180"/>
    </row>
    <row r="52" spans="1:18" ht="15.75" customHeight="1" thickBot="1" x14ac:dyDescent="0.3">
      <c r="A52" s="36" t="s">
        <v>55</v>
      </c>
      <c r="B52" s="40" t="s">
        <v>50</v>
      </c>
      <c r="C52" s="39">
        <v>4</v>
      </c>
      <c r="D52" s="163"/>
      <c r="E52" s="164"/>
      <c r="F52" s="38"/>
      <c r="G52" s="37">
        <v>6</v>
      </c>
      <c r="H52" s="37"/>
      <c r="I52" s="37"/>
      <c r="J52" s="37"/>
      <c r="K52" s="39"/>
      <c r="L52" s="39"/>
      <c r="M52" s="60">
        <v>6</v>
      </c>
      <c r="N52" s="37"/>
      <c r="O52" s="37"/>
      <c r="P52" s="39"/>
      <c r="Q52" s="181"/>
      <c r="R52" s="182"/>
    </row>
    <row r="53" spans="1:18" ht="16.5" thickBot="1" x14ac:dyDescent="0.3">
      <c r="A53" s="41"/>
      <c r="B53" s="30" t="s">
        <v>31</v>
      </c>
      <c r="C53" s="31"/>
      <c r="D53" s="31"/>
      <c r="E53" s="31"/>
      <c r="F53" s="32"/>
      <c r="G53" s="33">
        <f>SUM(G49:G52)</f>
        <v>358</v>
      </c>
      <c r="H53" s="33">
        <f>SUM(H49:H52)</f>
        <v>6</v>
      </c>
      <c r="I53" s="33">
        <f>SUM(I49:I52)</f>
        <v>340</v>
      </c>
      <c r="J53" s="33"/>
      <c r="K53" s="34">
        <f>SUM(K49:K52)</f>
        <v>53</v>
      </c>
      <c r="L53" s="34">
        <f>SUM(L49:L52)</f>
        <v>35</v>
      </c>
      <c r="M53" s="35">
        <f>SUM(M49:M52)</f>
        <v>12</v>
      </c>
      <c r="N53" s="33"/>
      <c r="O53" s="33"/>
      <c r="P53" s="34"/>
      <c r="Q53" s="177">
        <f>SUM(Q49:Q52)</f>
        <v>340</v>
      </c>
      <c r="R53" s="178"/>
    </row>
    <row r="54" spans="1:18" ht="16.5" thickBot="1" x14ac:dyDescent="0.3">
      <c r="A54" s="120"/>
      <c r="B54" s="121" t="s">
        <v>31</v>
      </c>
      <c r="C54" s="122"/>
      <c r="D54" s="122"/>
      <c r="E54" s="123"/>
      <c r="F54" s="75"/>
      <c r="G54" s="74">
        <f>G47+G53</f>
        <v>1052</v>
      </c>
      <c r="H54" s="74">
        <f>H47+H53</f>
        <v>34</v>
      </c>
      <c r="I54" s="74">
        <f>I47+I53</f>
        <v>988</v>
      </c>
      <c r="J54" s="74"/>
      <c r="K54" s="74">
        <f>K47+K53</f>
        <v>189</v>
      </c>
      <c r="L54" s="74">
        <f>L47+L53</f>
        <v>115</v>
      </c>
      <c r="M54" s="74">
        <f>M47+M53</f>
        <v>30</v>
      </c>
      <c r="N54" s="74"/>
      <c r="O54" s="74">
        <f>O47+O53</f>
        <v>216</v>
      </c>
      <c r="P54" s="74">
        <f>P47</f>
        <v>216</v>
      </c>
      <c r="Q54" s="202">
        <f>Q47+Q53</f>
        <v>556</v>
      </c>
      <c r="R54" s="203"/>
    </row>
    <row r="55" spans="1:18" ht="16.5" thickBot="1" x14ac:dyDescent="0.3">
      <c r="A55" s="146"/>
      <c r="B55" s="148" t="s">
        <v>88</v>
      </c>
      <c r="C55" s="42"/>
      <c r="D55" s="42"/>
      <c r="E55" s="42"/>
      <c r="F55" s="43"/>
      <c r="G55" s="42"/>
      <c r="H55" s="42"/>
      <c r="I55" s="42"/>
      <c r="J55" s="42"/>
      <c r="K55" s="42"/>
      <c r="L55" s="42"/>
      <c r="M55" s="42"/>
      <c r="N55" s="42"/>
      <c r="O55" s="42">
        <v>14</v>
      </c>
      <c r="P55" s="61">
        <v>14</v>
      </c>
      <c r="Q55" s="212">
        <v>6</v>
      </c>
      <c r="R55" s="213"/>
    </row>
    <row r="56" spans="1:18" ht="21" customHeight="1" thickBot="1" x14ac:dyDescent="0.3">
      <c r="A56" s="142"/>
      <c r="B56" s="147" t="s">
        <v>76</v>
      </c>
      <c r="C56" s="143"/>
      <c r="D56" s="143"/>
      <c r="E56" s="143"/>
      <c r="F56" s="144"/>
      <c r="G56" s="143"/>
      <c r="H56" s="143"/>
      <c r="I56" s="143"/>
      <c r="J56" s="143"/>
      <c r="K56" s="143"/>
      <c r="L56" s="143"/>
      <c r="M56" s="143"/>
      <c r="N56" s="143"/>
      <c r="O56" s="143">
        <v>12</v>
      </c>
      <c r="P56" s="145">
        <v>6</v>
      </c>
      <c r="Q56" s="214">
        <v>18</v>
      </c>
      <c r="R56" s="215"/>
    </row>
    <row r="57" spans="1:18" ht="15.75" thickBot="1" x14ac:dyDescent="0.3">
      <c r="A57" s="21" t="s">
        <v>57</v>
      </c>
      <c r="B57" s="22" t="s">
        <v>74</v>
      </c>
      <c r="C57" s="22"/>
      <c r="D57" s="22"/>
      <c r="E57" s="22"/>
      <c r="F57" s="70"/>
      <c r="G57" s="24">
        <v>36</v>
      </c>
      <c r="H57" s="24"/>
      <c r="I57" s="24"/>
      <c r="J57" s="24"/>
      <c r="K57" s="70"/>
      <c r="L57" s="70"/>
      <c r="M57" s="70"/>
      <c r="N57" s="70"/>
      <c r="O57" s="70"/>
      <c r="P57" s="71"/>
      <c r="Q57" s="183">
        <v>36</v>
      </c>
      <c r="R57" s="184"/>
    </row>
    <row r="58" spans="1:18" ht="16.5" thickBot="1" x14ac:dyDescent="0.3">
      <c r="A58" s="117"/>
      <c r="B58" s="30" t="s">
        <v>56</v>
      </c>
      <c r="C58" s="118"/>
      <c r="D58" s="118"/>
      <c r="E58" s="118"/>
      <c r="F58" s="119"/>
      <c r="G58" s="33">
        <f>G24+G31+G38+G47+G53+G57</f>
        <v>2952</v>
      </c>
      <c r="H58" s="33">
        <f>H31+H38+H54</f>
        <v>34</v>
      </c>
      <c r="I58" s="34">
        <f>I24+I31+I38+I54</f>
        <v>2846</v>
      </c>
      <c r="J58" s="34"/>
      <c r="K58" s="149">
        <f>K24+K31+K38+K54</f>
        <v>1411</v>
      </c>
      <c r="L58" s="149">
        <f>L24+L31+L38+L54</f>
        <v>733</v>
      </c>
      <c r="M58" s="150">
        <f>M24+M38+M47+M53</f>
        <v>54</v>
      </c>
      <c r="N58" s="34">
        <f>N24+N38+N47</f>
        <v>612</v>
      </c>
      <c r="O58" s="33">
        <f>O24+O38+O54+O55+O56</f>
        <v>864</v>
      </c>
      <c r="P58" s="33">
        <f>P24+P31+P54+P55+P56</f>
        <v>612</v>
      </c>
      <c r="Q58" s="196">
        <f>Q31+Q38+Q54+Q55+Q56+Q57</f>
        <v>864</v>
      </c>
      <c r="R58" s="197"/>
    </row>
    <row r="59" spans="1:18" ht="15.75" customHeight="1" thickBot="1" x14ac:dyDescent="0.3">
      <c r="A59" s="185" t="s">
        <v>116</v>
      </c>
      <c r="B59" s="186"/>
      <c r="C59" s="186"/>
      <c r="D59" s="186"/>
      <c r="E59" s="186"/>
      <c r="F59" s="186"/>
      <c r="G59" s="186"/>
      <c r="H59" s="187"/>
      <c r="I59" s="45"/>
      <c r="J59" s="152"/>
      <c r="K59" s="248" t="s">
        <v>90</v>
      </c>
      <c r="L59" s="249"/>
      <c r="M59" s="250"/>
      <c r="N59" s="44">
        <v>612</v>
      </c>
      <c r="O59" s="44">
        <v>756</v>
      </c>
      <c r="P59" s="44">
        <v>504</v>
      </c>
      <c r="Q59" s="183">
        <v>360</v>
      </c>
      <c r="R59" s="184"/>
    </row>
    <row r="60" spans="1:18" ht="15.75" customHeight="1" thickBot="1" x14ac:dyDescent="0.3">
      <c r="A60" s="188"/>
      <c r="B60" s="189"/>
      <c r="C60" s="189"/>
      <c r="D60" s="189"/>
      <c r="E60" s="189"/>
      <c r="F60" s="189"/>
      <c r="G60" s="189"/>
      <c r="H60" s="190"/>
      <c r="I60" s="46"/>
      <c r="J60" s="154"/>
      <c r="K60" s="251" t="s">
        <v>91</v>
      </c>
      <c r="L60" s="252"/>
      <c r="M60" s="253"/>
      <c r="N60" s="44"/>
      <c r="O60" s="44">
        <v>108</v>
      </c>
      <c r="P60" s="44">
        <v>108</v>
      </c>
      <c r="Q60" s="183">
        <v>108</v>
      </c>
      <c r="R60" s="184"/>
    </row>
    <row r="61" spans="1:18" ht="15.75" customHeight="1" thickBot="1" x14ac:dyDescent="0.3">
      <c r="A61" s="188"/>
      <c r="B61" s="189"/>
      <c r="C61" s="189"/>
      <c r="D61" s="189"/>
      <c r="E61" s="189"/>
      <c r="F61" s="189"/>
      <c r="G61" s="189"/>
      <c r="H61" s="190"/>
      <c r="I61" s="46"/>
      <c r="J61" s="154"/>
      <c r="K61" s="254" t="s">
        <v>92</v>
      </c>
      <c r="L61" s="255"/>
      <c r="M61" s="256"/>
      <c r="N61" s="44"/>
      <c r="O61" s="44"/>
      <c r="P61" s="44"/>
      <c r="Q61" s="183">
        <v>360</v>
      </c>
      <c r="R61" s="184"/>
    </row>
    <row r="62" spans="1:18" ht="15.75" customHeight="1" thickBot="1" x14ac:dyDescent="0.3">
      <c r="A62" s="188"/>
      <c r="B62" s="189"/>
      <c r="C62" s="189"/>
      <c r="D62" s="189"/>
      <c r="E62" s="189"/>
      <c r="F62" s="189"/>
      <c r="G62" s="189"/>
      <c r="H62" s="190"/>
      <c r="I62" s="46"/>
      <c r="J62" s="154"/>
      <c r="K62" s="254" t="s">
        <v>93</v>
      </c>
      <c r="L62" s="255"/>
      <c r="M62" s="256"/>
      <c r="N62" s="14"/>
      <c r="O62" s="14">
        <v>2</v>
      </c>
      <c r="P62" s="14">
        <v>4</v>
      </c>
      <c r="Q62" s="194">
        <v>3</v>
      </c>
      <c r="R62" s="195"/>
    </row>
    <row r="63" spans="1:18" ht="15.75" customHeight="1" thickBot="1" x14ac:dyDescent="0.3">
      <c r="A63" s="188"/>
      <c r="B63" s="189"/>
      <c r="C63" s="189"/>
      <c r="D63" s="189"/>
      <c r="E63" s="189"/>
      <c r="F63" s="189"/>
      <c r="G63" s="189"/>
      <c r="H63" s="190"/>
      <c r="I63" s="46"/>
      <c r="J63" s="154"/>
      <c r="K63" s="254" t="s">
        <v>94</v>
      </c>
      <c r="L63" s="255"/>
      <c r="M63" s="256"/>
      <c r="N63" s="14"/>
      <c r="O63" s="14">
        <v>6</v>
      </c>
      <c r="P63" s="14">
        <v>4</v>
      </c>
      <c r="Q63" s="194">
        <v>6</v>
      </c>
      <c r="R63" s="195"/>
    </row>
    <row r="64" spans="1:18" ht="15.75" customHeight="1" thickBot="1" x14ac:dyDescent="0.3">
      <c r="A64" s="191"/>
      <c r="B64" s="192"/>
      <c r="C64" s="192"/>
      <c r="D64" s="192"/>
      <c r="E64" s="192"/>
      <c r="F64" s="192"/>
      <c r="G64" s="192"/>
      <c r="H64" s="193"/>
      <c r="I64" s="47"/>
      <c r="J64" s="153"/>
      <c r="K64" s="248" t="s">
        <v>95</v>
      </c>
      <c r="L64" s="249"/>
      <c r="M64" s="250"/>
      <c r="N64" s="14"/>
      <c r="O64" s="14"/>
      <c r="P64" s="14"/>
      <c r="Q64" s="194"/>
      <c r="R64" s="195"/>
    </row>
    <row r="65" spans="1:18" ht="12" customHeight="1" x14ac:dyDescent="0.25"/>
    <row r="66" spans="1:18" hidden="1" x14ac:dyDescent="0.25">
      <c r="A66" s="174"/>
      <c r="B66" s="174"/>
      <c r="C66" s="174"/>
      <c r="D66" s="174"/>
      <c r="E66" s="174"/>
    </row>
    <row r="67" spans="1:18" x14ac:dyDescent="0.25">
      <c r="A67" s="198" t="s">
        <v>97</v>
      </c>
      <c r="B67" s="198"/>
      <c r="C67" s="198"/>
      <c r="D67" s="198"/>
      <c r="E67" s="198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1:18" ht="4.5" customHeight="1" x14ac:dyDescent="0.25">
      <c r="A68" s="198"/>
      <c r="B68" s="198"/>
      <c r="C68" s="198"/>
      <c r="D68" s="198"/>
      <c r="E68" s="198"/>
    </row>
    <row r="69" spans="1:18" x14ac:dyDescent="0.25">
      <c r="A69" s="173" t="s">
        <v>58</v>
      </c>
      <c r="B69" s="173"/>
      <c r="C69" s="173"/>
      <c r="D69" s="173"/>
      <c r="E69" s="173"/>
    </row>
    <row r="78" spans="1:18" x14ac:dyDescent="0.25">
      <c r="H78" s="137"/>
    </row>
  </sheetData>
  <mergeCells count="83">
    <mergeCell ref="A1:R2"/>
    <mergeCell ref="N5:N6"/>
    <mergeCell ref="O5:O6"/>
    <mergeCell ref="A3:A6"/>
    <mergeCell ref="B3:B6"/>
    <mergeCell ref="C3:F4"/>
    <mergeCell ref="G3:L3"/>
    <mergeCell ref="N3:R3"/>
    <mergeCell ref="G4:G6"/>
    <mergeCell ref="H4:H6"/>
    <mergeCell ref="N4:O4"/>
    <mergeCell ref="D5:D6"/>
    <mergeCell ref="C5:C6"/>
    <mergeCell ref="E5:E6"/>
    <mergeCell ref="F5:F6"/>
    <mergeCell ref="I4:I6"/>
    <mergeCell ref="Q44:R44"/>
    <mergeCell ref="Q32:R32"/>
    <mergeCell ref="Q15:R15"/>
    <mergeCell ref="Q16:R16"/>
    <mergeCell ref="Q17:R17"/>
    <mergeCell ref="Q19:R19"/>
    <mergeCell ref="Q29:R29"/>
    <mergeCell ref="Q31:R31"/>
    <mergeCell ref="K64:M64"/>
    <mergeCell ref="K59:M59"/>
    <mergeCell ref="K60:M60"/>
    <mergeCell ref="K61:M61"/>
    <mergeCell ref="K62:M62"/>
    <mergeCell ref="K63:M63"/>
    <mergeCell ref="P4:R4"/>
    <mergeCell ref="Q5:R6"/>
    <mergeCell ref="Q7:R7"/>
    <mergeCell ref="Q8:R8"/>
    <mergeCell ref="P5:P6"/>
    <mergeCell ref="J4:J6"/>
    <mergeCell ref="K4:L5"/>
    <mergeCell ref="Q36:R36"/>
    <mergeCell ref="Q9:R9"/>
    <mergeCell ref="Q10:R10"/>
    <mergeCell ref="Q11:R11"/>
    <mergeCell ref="Q13:R13"/>
    <mergeCell ref="Q14:R14"/>
    <mergeCell ref="Q24:R24"/>
    <mergeCell ref="Q33:R33"/>
    <mergeCell ref="Q22:R22"/>
    <mergeCell ref="Q20:R20"/>
    <mergeCell ref="Q30:R30"/>
    <mergeCell ref="Q26:R26"/>
    <mergeCell ref="Q27:R27"/>
    <mergeCell ref="Q28:R28"/>
    <mergeCell ref="A67:E67"/>
    <mergeCell ref="A68:E68"/>
    <mergeCell ref="M3:M6"/>
    <mergeCell ref="Q54:R54"/>
    <mergeCell ref="Q47:R47"/>
    <mergeCell ref="Q39:R39"/>
    <mergeCell ref="Q40:R40"/>
    <mergeCell ref="Q41:R41"/>
    <mergeCell ref="Q34:R34"/>
    <mergeCell ref="Q35:R35"/>
    <mergeCell ref="Q38:R38"/>
    <mergeCell ref="Q49:R49"/>
    <mergeCell ref="Q55:R55"/>
    <mergeCell ref="Q56:R56"/>
    <mergeCell ref="Q57:R57"/>
    <mergeCell ref="Q46:R46"/>
    <mergeCell ref="A66:E66"/>
    <mergeCell ref="Q37:R37"/>
    <mergeCell ref="Q53:R53"/>
    <mergeCell ref="Q45:R45"/>
    <mergeCell ref="Q48:R48"/>
    <mergeCell ref="Q50:R50"/>
    <mergeCell ref="Q51:R51"/>
    <mergeCell ref="Q52:R52"/>
    <mergeCell ref="Q60:R60"/>
    <mergeCell ref="A59:H64"/>
    <mergeCell ref="Q63:R63"/>
    <mergeCell ref="Q64:R64"/>
    <mergeCell ref="Q61:R61"/>
    <mergeCell ref="Q62:R62"/>
    <mergeCell ref="Q58:R58"/>
    <mergeCell ref="Q59:R5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2025-05-20T11:24:52Z</cp:lastPrinted>
  <dcterms:created xsi:type="dcterms:W3CDTF">2015-06-05T18:19:34Z</dcterms:created>
  <dcterms:modified xsi:type="dcterms:W3CDTF">2025-05-26T08:52:02Z</dcterms:modified>
</cp:coreProperties>
</file>