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Учебные планы 2025\35.01.28 (2025)\"/>
    </mc:Choice>
  </mc:AlternateContent>
  <bookViews>
    <workbookView xWindow="-120" yWindow="-120" windowWidth="20730" windowHeight="1116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8" i="1" l="1"/>
  <c r="O45" i="1" l="1"/>
  <c r="P45" i="1"/>
  <c r="I24" i="1"/>
  <c r="H57" i="1" l="1"/>
  <c r="P51" i="1"/>
  <c r="N45" i="1"/>
  <c r="Q38" i="1"/>
  <c r="N38" i="1"/>
  <c r="Q31" i="1"/>
  <c r="P24" i="1"/>
  <c r="H51" i="1" l="1"/>
  <c r="H64" i="1"/>
  <c r="H45" i="1"/>
  <c r="H38" i="1"/>
  <c r="H31" i="1"/>
  <c r="I64" i="1" l="1"/>
  <c r="I57" i="1"/>
  <c r="I51" i="1"/>
  <c r="I45" i="1"/>
  <c r="G38" i="1"/>
  <c r="M38" i="1"/>
  <c r="Q64" i="1"/>
  <c r="G64" i="1"/>
  <c r="M64" i="1"/>
  <c r="G57" i="1"/>
  <c r="M57" i="1"/>
  <c r="M51" i="1"/>
  <c r="G51" i="1"/>
  <c r="M45" i="1"/>
  <c r="G45" i="1"/>
  <c r="K51" i="1"/>
  <c r="L51" i="1"/>
  <c r="Q51" i="1"/>
  <c r="L64" i="1"/>
  <c r="K64" i="1"/>
  <c r="Q57" i="1"/>
  <c r="L57" i="1"/>
  <c r="K57" i="1"/>
  <c r="L45" i="1"/>
  <c r="K45" i="1"/>
  <c r="I38" i="1"/>
  <c r="K38" i="1"/>
  <c r="L38" i="1"/>
  <c r="G31" i="1"/>
  <c r="P68" i="1"/>
  <c r="L31" i="1"/>
  <c r="K31" i="1"/>
  <c r="I31" i="1"/>
  <c r="G24" i="1"/>
  <c r="O24" i="1"/>
  <c r="O68" i="1" s="1"/>
  <c r="N24" i="1"/>
  <c r="N68" i="1" s="1"/>
  <c r="M24" i="1"/>
  <c r="L24" i="1"/>
  <c r="K24" i="1"/>
  <c r="G68" i="1" l="1"/>
  <c r="I68" i="1"/>
  <c r="Q68" i="1"/>
  <c r="L68" i="1"/>
  <c r="K68" i="1"/>
  <c r="M68" i="1"/>
</calcChain>
</file>

<file path=xl/comments1.xml><?xml version="1.0" encoding="utf-8"?>
<comments xmlns="http://schemas.openxmlformats.org/spreadsheetml/2006/main">
  <authors>
    <author>User</author>
  </authors>
  <commentList>
    <comment ref="B57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<sst xmlns="http://schemas.openxmlformats.org/spreadsheetml/2006/main" count="148" uniqueCount="137">
  <si>
    <t>Индекс</t>
  </si>
  <si>
    <t>Наименование циклов, дисциплин, профессиональных модулей, МДК, практик</t>
  </si>
  <si>
    <t>Формы промежуточной аттестации</t>
  </si>
  <si>
    <t>Объем образовательной программы</t>
  </si>
  <si>
    <t>промежуточная аттестация</t>
  </si>
  <si>
    <t>Распределение обязательной нагрузки по курсам и семестрам (час. в семестр)</t>
  </si>
  <si>
    <t>Объем образовательной нагрузки</t>
  </si>
  <si>
    <t>самостоятельная работа</t>
  </si>
  <si>
    <t>Нагрузка во взаимодействии с преподавателем</t>
  </si>
  <si>
    <t>I курс</t>
  </si>
  <si>
    <t>II курс</t>
  </si>
  <si>
    <t>экзамены</t>
  </si>
  <si>
    <t>зачеты</t>
  </si>
  <si>
    <t>дифференцированный зачет</t>
  </si>
  <si>
    <t>другие формы контроля</t>
  </si>
  <si>
    <t xml:space="preserve">всего </t>
  </si>
  <si>
    <t>в т. ч.</t>
  </si>
  <si>
    <r>
      <t xml:space="preserve">1 семестр </t>
    </r>
    <r>
      <rPr>
        <b/>
        <sz val="10"/>
        <color indexed="8"/>
        <rFont val="Times New Roman"/>
        <family val="1"/>
        <charset val="204"/>
      </rPr>
      <t>теор.17 н</t>
    </r>
  </si>
  <si>
    <t>в форма практической подготовки</t>
  </si>
  <si>
    <t>лекции, уроки</t>
  </si>
  <si>
    <t>лаб.работы и практич. занятия</t>
  </si>
  <si>
    <t>Общие дисциплины</t>
  </si>
  <si>
    <t>ОУД.01.</t>
  </si>
  <si>
    <t xml:space="preserve">Русский язык </t>
  </si>
  <si>
    <t>ОУД.02.</t>
  </si>
  <si>
    <t>Литература</t>
  </si>
  <si>
    <t>ОУД.03у</t>
  </si>
  <si>
    <t>Математика</t>
  </si>
  <si>
    <t>ОУД.04</t>
  </si>
  <si>
    <t>Иностранный язык</t>
  </si>
  <si>
    <t>ОУД.05у</t>
  </si>
  <si>
    <t xml:space="preserve">Информатика    </t>
  </si>
  <si>
    <t>Физика</t>
  </si>
  <si>
    <t>ОУД.07</t>
  </si>
  <si>
    <t>Химия</t>
  </si>
  <si>
    <t>Биология</t>
  </si>
  <si>
    <t>ОУД.09</t>
  </si>
  <si>
    <t>История</t>
  </si>
  <si>
    <t>Обществознание</t>
  </si>
  <si>
    <t>ОУД.11</t>
  </si>
  <si>
    <t>География</t>
  </si>
  <si>
    <t>ОУД.12</t>
  </si>
  <si>
    <t>ОУД.13</t>
  </si>
  <si>
    <t>Индивидуальнгый проект</t>
  </si>
  <si>
    <t>ИТОГО:</t>
  </si>
  <si>
    <t>ОП.01</t>
  </si>
  <si>
    <t>ОП.02</t>
  </si>
  <si>
    <t>ОП.03</t>
  </si>
  <si>
    <t>ОП.04</t>
  </si>
  <si>
    <t>Безопасность жизнедеятельности</t>
  </si>
  <si>
    <t>ПМ.01</t>
  </si>
  <si>
    <t>УП.01</t>
  </si>
  <si>
    <t>Учебная практика</t>
  </si>
  <si>
    <t>ПП.01</t>
  </si>
  <si>
    <t>Производственная практика</t>
  </si>
  <si>
    <t>ПМ.01.ЭК</t>
  </si>
  <si>
    <t>Экзамен квалификационный</t>
  </si>
  <si>
    <t>УП.02</t>
  </si>
  <si>
    <t xml:space="preserve">Учебная практика </t>
  </si>
  <si>
    <t>ПП.02</t>
  </si>
  <si>
    <t xml:space="preserve">Производственная практика </t>
  </si>
  <si>
    <t>ПМ.02.ЭК</t>
  </si>
  <si>
    <t>МДК 03.01</t>
  </si>
  <si>
    <t>Физическая культура</t>
  </si>
  <si>
    <t>ИТОГО</t>
  </si>
  <si>
    <t>ГИА</t>
  </si>
  <si>
    <t>Государственная итоговая аттестация</t>
  </si>
  <si>
    <t>ВСЕГО</t>
  </si>
  <si>
    <t>Государственная (итоговая) аттестация: Демонстрационный экзамен</t>
  </si>
  <si>
    <t>дисциплин и МДК</t>
  </si>
  <si>
    <t>учебной практики</t>
  </si>
  <si>
    <t>производств. практики</t>
  </si>
  <si>
    <t>экзаменов</t>
  </si>
  <si>
    <t>дифф. зачетов</t>
  </si>
  <si>
    <t>зачетов</t>
  </si>
  <si>
    <t>Русский язык и литература - комплексный  экзамен</t>
  </si>
  <si>
    <t>СГ.00</t>
  </si>
  <si>
    <t>ОУД.00</t>
  </si>
  <si>
    <t>СГ.01</t>
  </si>
  <si>
    <t>История России</t>
  </si>
  <si>
    <t>СГ.02</t>
  </si>
  <si>
    <t>Иностранный язык в профессиональной деятельности</t>
  </si>
  <si>
    <t>СГ.03</t>
  </si>
  <si>
    <t>СГ.04</t>
  </si>
  <si>
    <t>СГ.05</t>
  </si>
  <si>
    <t>Основы финансовой грамотности</t>
  </si>
  <si>
    <t>БЛОК ООД</t>
  </si>
  <si>
    <t>ОПБ</t>
  </si>
  <si>
    <t>Обязательный профессиональный блок</t>
  </si>
  <si>
    <t>МДМ. 01</t>
  </si>
  <si>
    <t>Основы технической графики, материаловедения, охраны труда, прикладных компьютерных программ</t>
  </si>
  <si>
    <t>Материаловедение</t>
  </si>
  <si>
    <t>Охрана труда</t>
  </si>
  <si>
    <t>Прикладные компьютерные программы профессиональной деятельности</t>
  </si>
  <si>
    <t>СОЦИАЛЬНО - ГУМАНИТАРНЫЙ ЦИКЛ</t>
  </si>
  <si>
    <t>Изготовление столярных и мебельных изделий из древесины и древесных материалов</t>
  </si>
  <si>
    <t>МДК 01.01</t>
  </si>
  <si>
    <t>Технология столярных и мебельных работ</t>
  </si>
  <si>
    <t>МДК 01.02</t>
  </si>
  <si>
    <t>Конструирование столярных и мебельных изделий</t>
  </si>
  <si>
    <t>ПМ.02</t>
  </si>
  <si>
    <t>Отделка изделий из древесины и древесных материалов</t>
  </si>
  <si>
    <t>МДК 02.01</t>
  </si>
  <si>
    <t>Технология отделочных и облицовочных работ</t>
  </si>
  <si>
    <t>Физическая культура/Адаптивная дисциплина для инвалидов и лиц ограниченными возможностями здоровья</t>
  </si>
  <si>
    <t xml:space="preserve">ПМ.03 </t>
  </si>
  <si>
    <t>Сборка изделий из древесины и древесных материалов</t>
  </si>
  <si>
    <t>Технология сборочных работ</t>
  </si>
  <si>
    <t>ДПБ</t>
  </si>
  <si>
    <t>Дополнительный профессиональный блок</t>
  </si>
  <si>
    <t>ПМд.01</t>
  </si>
  <si>
    <t>МДКд.01.01</t>
  </si>
  <si>
    <t>УПд.01</t>
  </si>
  <si>
    <t>ППд.01</t>
  </si>
  <si>
    <t>ПМд.01.ЭК</t>
  </si>
  <si>
    <t>УПд.01 и ППд.01 - комплексный дифференцированный зачет</t>
  </si>
  <si>
    <t>УП.03</t>
  </si>
  <si>
    <t>ПП.03</t>
  </si>
  <si>
    <t>ПМ.03.ЭК</t>
  </si>
  <si>
    <t>УП.01 и ПП.01 - комплексный дифференцированный зачет</t>
  </si>
  <si>
    <t xml:space="preserve">  </t>
  </si>
  <si>
    <t>Самостоятельная работа</t>
  </si>
  <si>
    <t>Промежуточная аттестация</t>
  </si>
  <si>
    <t>Экзамен по модулю</t>
  </si>
  <si>
    <t>Основы безопасности и защиты Родины</t>
  </si>
  <si>
    <t>Техническая графика</t>
  </si>
  <si>
    <t>ОУД.06</t>
  </si>
  <si>
    <t>ОУД.10</t>
  </si>
  <si>
    <t>ОУД.14</t>
  </si>
  <si>
    <t>ОУД.08у</t>
  </si>
  <si>
    <t>4</t>
  </si>
  <si>
    <r>
      <t xml:space="preserve">2 семестр    </t>
    </r>
    <r>
      <rPr>
        <b/>
        <sz val="10"/>
        <color indexed="8"/>
        <rFont val="Times New Roman"/>
        <family val="1"/>
        <charset val="204"/>
      </rPr>
      <t xml:space="preserve">теор.18н., практ. 6н. </t>
    </r>
  </si>
  <si>
    <r>
      <t xml:space="preserve">3 семестр    </t>
    </r>
    <r>
      <rPr>
        <b/>
        <sz val="10"/>
        <color indexed="8"/>
        <rFont val="Times New Roman"/>
        <family val="1"/>
        <charset val="204"/>
      </rPr>
      <t xml:space="preserve"> теор.12н. практ.5н. </t>
    </r>
  </si>
  <si>
    <r>
      <t xml:space="preserve">4 семестр    </t>
    </r>
    <r>
      <rPr>
        <b/>
        <sz val="10"/>
        <color indexed="8"/>
        <rFont val="Times New Roman"/>
        <family val="1"/>
        <charset val="204"/>
      </rPr>
      <t>теор.13н.  практ.9н.  ПА 1н., ГИА 1н.</t>
    </r>
  </si>
  <si>
    <t>План учебного процесса по профессии 35.01.28 Мастер столярного и мебельного производства, гр.9, 1 курс, 2025 - 2026 уч.год</t>
  </si>
  <si>
    <t>Моделирование изделий из древесины</t>
  </si>
  <si>
    <t>Моделирование мебельных изделий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</si>
</sst>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Arial"/>
      <family val="2"/>
      <charset val="204"/>
    </font>
    <font>
      <b/>
      <sz val="12"/>
      <color theme="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14">
    <xf numFmtId="0" fontId="0" fillId="0" borderId="0" xfId="0"/>
    <xf numFmtId="0" fontId="3" fillId="0" borderId="6" xfId="0" applyFont="1" applyBorder="1" applyAlignment="1">
      <alignment horizontal="center" textRotation="90" wrapText="1"/>
    </xf>
    <xf numFmtId="0" fontId="6" fillId="0" borderId="22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23" xfId="0" applyFont="1" applyBorder="1" applyAlignment="1">
      <alignment horizontal="center" wrapText="1"/>
    </xf>
    <xf numFmtId="0" fontId="8" fillId="0" borderId="22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9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8" fillId="0" borderId="23" xfId="0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2" borderId="6" xfId="0" applyFont="1" applyFill="1" applyBorder="1" applyAlignment="1">
      <alignment wrapText="1"/>
    </xf>
    <xf numFmtId="0" fontId="8" fillId="2" borderId="6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8" fillId="0" borderId="22" xfId="0" applyFont="1" applyBorder="1" applyAlignment="1">
      <alignment vertical="center" wrapText="1"/>
    </xf>
    <xf numFmtId="0" fontId="5" fillId="0" borderId="22" xfId="0" applyFont="1" applyBorder="1" applyAlignment="1">
      <alignment wrapText="1"/>
    </xf>
    <xf numFmtId="0" fontId="5" fillId="0" borderId="6" xfId="0" applyFont="1" applyBorder="1" applyAlignment="1">
      <alignment wrapText="1"/>
    </xf>
    <xf numFmtId="49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3" fillId="4" borderId="6" xfId="0" applyFont="1" applyFill="1" applyBorder="1" applyAlignment="1">
      <alignment horizontal="right" wrapText="1"/>
    </xf>
    <xf numFmtId="0" fontId="17" fillId="4" borderId="6" xfId="0" applyFont="1" applyFill="1" applyBorder="1" applyAlignment="1">
      <alignment horizontal="center" vertical="center" wrapText="1"/>
    </xf>
    <xf numFmtId="49" fontId="6" fillId="4" borderId="6" xfId="0" applyNumberFormat="1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vertical="center" wrapText="1"/>
    </xf>
    <xf numFmtId="0" fontId="8" fillId="2" borderId="22" xfId="0" applyFont="1" applyFill="1" applyBorder="1" applyAlignment="1">
      <alignment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wrapText="1"/>
    </xf>
    <xf numFmtId="0" fontId="8" fillId="2" borderId="23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vertical="center" wrapText="1"/>
    </xf>
    <xf numFmtId="0" fontId="21" fillId="0" borderId="23" xfId="0" applyFont="1" applyBorder="1" applyAlignment="1">
      <alignment vertical="center" wrapText="1"/>
    </xf>
    <xf numFmtId="0" fontId="21" fillId="0" borderId="18" xfId="0" applyFont="1" applyBorder="1" applyAlignment="1">
      <alignment vertical="center" wrapText="1"/>
    </xf>
    <xf numFmtId="0" fontId="5" fillId="2" borderId="6" xfId="0" applyFont="1" applyFill="1" applyBorder="1" applyAlignment="1">
      <alignment wrapText="1"/>
    </xf>
    <xf numFmtId="49" fontId="5" fillId="2" borderId="6" xfId="0" applyNumberFormat="1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21" fillId="0" borderId="19" xfId="0" applyFont="1" applyBorder="1" applyAlignment="1">
      <alignment vertical="center" wrapText="1"/>
    </xf>
    <xf numFmtId="0" fontId="22" fillId="0" borderId="23" xfId="0" applyFont="1" applyBorder="1" applyAlignment="1">
      <alignment vertical="center" wrapText="1"/>
    </xf>
    <xf numFmtId="0" fontId="15" fillId="0" borderId="23" xfId="0" applyFont="1" applyBorder="1" applyAlignment="1">
      <alignment horizontal="justify" vertical="center" wrapText="1"/>
    </xf>
    <xf numFmtId="0" fontId="15" fillId="0" borderId="23" xfId="0" applyFont="1" applyBorder="1" applyAlignment="1">
      <alignment vertical="center" wrapText="1"/>
    </xf>
    <xf numFmtId="0" fontId="5" fillId="2" borderId="22" xfId="0" applyFont="1" applyFill="1" applyBorder="1" applyAlignment="1">
      <alignment vertical="center" wrapText="1"/>
    </xf>
    <xf numFmtId="0" fontId="0" fillId="0" borderId="23" xfId="0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6" fillId="8" borderId="6" xfId="0" applyFont="1" applyFill="1" applyBorder="1" applyAlignment="1">
      <alignment horizontal="center" vertical="center" wrapText="1"/>
    </xf>
    <xf numFmtId="49" fontId="6" fillId="8" borderId="6" xfId="0" applyNumberFormat="1" applyFont="1" applyFill="1" applyBorder="1" applyAlignment="1">
      <alignment horizontal="center" vertical="center" wrapText="1"/>
    </xf>
    <xf numFmtId="0" fontId="6" fillId="8" borderId="23" xfId="0" applyFont="1" applyFill="1" applyBorder="1" applyAlignment="1">
      <alignment horizontal="center" vertical="center" wrapText="1"/>
    </xf>
    <xf numFmtId="0" fontId="6" fillId="9" borderId="6" xfId="0" applyFont="1" applyFill="1" applyBorder="1" applyAlignment="1">
      <alignment horizontal="center" vertical="center" wrapText="1"/>
    </xf>
    <xf numFmtId="49" fontId="6" fillId="9" borderId="6" xfId="0" applyNumberFormat="1" applyFont="1" applyFill="1" applyBorder="1" applyAlignment="1">
      <alignment horizontal="center" vertical="center" wrapText="1"/>
    </xf>
    <xf numFmtId="0" fontId="6" fillId="9" borderId="23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left" vertical="center" wrapText="1"/>
    </xf>
    <xf numFmtId="0" fontId="6" fillId="9" borderId="6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11" fillId="10" borderId="22" xfId="0" applyFont="1" applyFill="1" applyBorder="1" applyAlignment="1">
      <alignment wrapText="1"/>
    </xf>
    <xf numFmtId="0" fontId="3" fillId="10" borderId="6" xfId="0" applyFont="1" applyFill="1" applyBorder="1" applyAlignment="1">
      <alignment horizontal="right" wrapText="1"/>
    </xf>
    <xf numFmtId="0" fontId="18" fillId="10" borderId="6" xfId="0" applyFont="1" applyFill="1" applyBorder="1" applyAlignment="1">
      <alignment horizontal="center" vertical="center" wrapText="1"/>
    </xf>
    <xf numFmtId="49" fontId="3" fillId="10" borderId="6" xfId="0" applyNumberFormat="1" applyFont="1" applyFill="1" applyBorder="1" applyAlignment="1">
      <alignment horizontal="center" vertical="center" wrapText="1"/>
    </xf>
    <xf numFmtId="0" fontId="6" fillId="10" borderId="6" xfId="0" applyFont="1" applyFill="1" applyBorder="1" applyAlignment="1">
      <alignment horizontal="center" vertical="center" wrapText="1"/>
    </xf>
    <xf numFmtId="0" fontId="2" fillId="10" borderId="6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vertical="center" wrapText="1"/>
    </xf>
    <xf numFmtId="0" fontId="6" fillId="5" borderId="22" xfId="0" applyFont="1" applyFill="1" applyBorder="1" applyAlignment="1">
      <alignment horizontal="left" vertical="center" wrapText="1"/>
    </xf>
    <xf numFmtId="0" fontId="6" fillId="5" borderId="6" xfId="0" applyFont="1" applyFill="1" applyBorder="1" applyAlignment="1">
      <alignment horizontal="left" vertical="center" wrapText="1"/>
    </xf>
    <xf numFmtId="0" fontId="6" fillId="5" borderId="6" xfId="0" applyFont="1" applyFill="1" applyBorder="1" applyAlignment="1">
      <alignment horizontal="center" wrapText="1"/>
    </xf>
    <xf numFmtId="0" fontId="6" fillId="5" borderId="23" xfId="0" applyFont="1" applyFill="1" applyBorder="1" applyAlignment="1">
      <alignment horizontal="center" wrapText="1"/>
    </xf>
    <xf numFmtId="0" fontId="3" fillId="5" borderId="22" xfId="0" applyFont="1" applyFill="1" applyBorder="1" applyAlignment="1">
      <alignment vertical="center" wrapText="1"/>
    </xf>
    <xf numFmtId="0" fontId="3" fillId="5" borderId="6" xfId="0" applyFont="1" applyFill="1" applyBorder="1" applyAlignment="1">
      <alignment horizontal="left" vertical="center" wrapText="1"/>
    </xf>
    <xf numFmtId="0" fontId="3" fillId="5" borderId="6" xfId="0" applyFont="1" applyFill="1" applyBorder="1" applyAlignment="1">
      <alignment wrapText="1"/>
    </xf>
    <xf numFmtId="49" fontId="3" fillId="5" borderId="6" xfId="0" applyNumberFormat="1" applyFont="1" applyFill="1" applyBorder="1" applyAlignment="1">
      <alignment horizontal="center" wrapText="1"/>
    </xf>
    <xf numFmtId="0" fontId="3" fillId="5" borderId="6" xfId="0" applyFont="1" applyFill="1" applyBorder="1" applyAlignment="1">
      <alignment horizontal="center" wrapText="1"/>
    </xf>
    <xf numFmtId="0" fontId="7" fillId="5" borderId="6" xfId="0" applyFont="1" applyFill="1" applyBorder="1" applyAlignment="1">
      <alignment horizontal="center" wrapText="1"/>
    </xf>
    <xf numFmtId="0" fontId="7" fillId="5" borderId="23" xfId="0" applyFont="1" applyFill="1" applyBorder="1" applyAlignment="1">
      <alignment horizontal="center" wrapText="1"/>
    </xf>
    <xf numFmtId="0" fontId="10" fillId="7" borderId="6" xfId="0" applyFont="1" applyFill="1" applyBorder="1" applyAlignment="1">
      <alignment horizontal="center" vertical="center" wrapText="1"/>
    </xf>
    <xf numFmtId="0" fontId="10" fillId="7" borderId="19" xfId="0" applyFont="1" applyFill="1" applyBorder="1" applyAlignment="1">
      <alignment horizontal="center" vertical="center"/>
    </xf>
    <xf numFmtId="0" fontId="10" fillId="7" borderId="23" xfId="0" applyFont="1" applyFill="1" applyBorder="1" applyAlignment="1">
      <alignment horizontal="center" vertical="center"/>
    </xf>
    <xf numFmtId="0" fontId="10" fillId="7" borderId="6" xfId="0" applyFont="1" applyFill="1" applyBorder="1" applyAlignment="1">
      <alignment horizontal="center" vertical="center"/>
    </xf>
    <xf numFmtId="0" fontId="14" fillId="7" borderId="6" xfId="0" applyFont="1" applyFill="1" applyBorder="1" applyAlignment="1">
      <alignment horizontal="center" vertical="center"/>
    </xf>
    <xf numFmtId="0" fontId="11" fillId="5" borderId="22" xfId="0" applyFont="1" applyFill="1" applyBorder="1" applyAlignment="1">
      <alignment wrapText="1"/>
    </xf>
    <xf numFmtId="0" fontId="6" fillId="5" borderId="6" xfId="0" applyFont="1" applyFill="1" applyBorder="1" applyAlignment="1">
      <alignment wrapText="1"/>
    </xf>
    <xf numFmtId="49" fontId="6" fillId="5" borderId="6" xfId="0" applyNumberFormat="1" applyFont="1" applyFill="1" applyBorder="1" applyAlignment="1">
      <alignment horizontal="center" wrapText="1"/>
    </xf>
    <xf numFmtId="0" fontId="8" fillId="4" borderId="6" xfId="0" applyFont="1" applyFill="1" applyBorder="1" applyAlignment="1">
      <alignment horizontal="center" vertical="center" wrapText="1"/>
    </xf>
    <xf numFmtId="0" fontId="10" fillId="10" borderId="6" xfId="0" applyFont="1" applyFill="1" applyBorder="1" applyAlignment="1">
      <alignment horizontal="center" vertical="center" wrapText="1"/>
    </xf>
    <xf numFmtId="0" fontId="10" fillId="10" borderId="11" xfId="0" applyFont="1" applyFill="1" applyBorder="1" applyAlignment="1">
      <alignment horizontal="center" vertical="center" wrapText="1"/>
    </xf>
    <xf numFmtId="0" fontId="10" fillId="10" borderId="19" xfId="0" applyFont="1" applyFill="1" applyBorder="1" applyAlignment="1">
      <alignment horizontal="center" vertical="center" wrapText="1"/>
    </xf>
    <xf numFmtId="0" fontId="8" fillId="10" borderId="6" xfId="0" applyFont="1" applyFill="1" applyBorder="1" applyAlignment="1">
      <alignment horizontal="center" vertical="center" wrapText="1"/>
    </xf>
    <xf numFmtId="0" fontId="8" fillId="10" borderId="11" xfId="0" applyFont="1" applyFill="1" applyBorder="1" applyAlignment="1">
      <alignment horizontal="center" vertical="center" wrapText="1"/>
    </xf>
    <xf numFmtId="0" fontId="8" fillId="10" borderId="19" xfId="0" applyFont="1" applyFill="1" applyBorder="1" applyAlignment="1">
      <alignment horizontal="center" vertical="center" wrapText="1"/>
    </xf>
    <xf numFmtId="0" fontId="8" fillId="10" borderId="11" xfId="0" applyFont="1" applyFill="1" applyBorder="1" applyAlignment="1">
      <alignment vertical="center" wrapText="1"/>
    </xf>
    <xf numFmtId="0" fontId="8" fillId="10" borderId="19" xfId="0" applyFont="1" applyFill="1" applyBorder="1" applyAlignment="1">
      <alignment vertical="center" wrapText="1"/>
    </xf>
    <xf numFmtId="0" fontId="10" fillId="11" borderId="6" xfId="0" applyFont="1" applyFill="1" applyBorder="1" applyAlignment="1">
      <alignment horizontal="center" vertical="center" wrapText="1"/>
    </xf>
    <xf numFmtId="0" fontId="8" fillId="11" borderId="6" xfId="0" applyFont="1" applyFill="1" applyBorder="1" applyAlignment="1">
      <alignment horizontal="center" vertical="center" wrapText="1"/>
    </xf>
    <xf numFmtId="0" fontId="5" fillId="10" borderId="6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wrapText="1"/>
    </xf>
    <xf numFmtId="49" fontId="11" fillId="3" borderId="6" xfId="0" applyNumberFormat="1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23" xfId="0" applyFont="1" applyFill="1" applyBorder="1" applyAlignment="1">
      <alignment horizontal="center" wrapText="1"/>
    </xf>
    <xf numFmtId="0" fontId="11" fillId="3" borderId="22" xfId="0" applyFont="1" applyFill="1" applyBorder="1" applyAlignment="1">
      <alignment wrapText="1"/>
    </xf>
    <xf numFmtId="0" fontId="6" fillId="3" borderId="6" xfId="0" applyFont="1" applyFill="1" applyBorder="1" applyAlignment="1">
      <alignment wrapText="1"/>
    </xf>
    <xf numFmtId="0" fontId="6" fillId="3" borderId="6" xfId="0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4" fillId="9" borderId="23" xfId="0" applyFont="1" applyFill="1" applyBorder="1" applyAlignment="1">
      <alignment vertical="center" wrapText="1"/>
    </xf>
    <xf numFmtId="0" fontId="5" fillId="9" borderId="6" xfId="0" applyFont="1" applyFill="1" applyBorder="1" applyAlignment="1">
      <alignment wrapText="1"/>
    </xf>
    <xf numFmtId="49" fontId="8" fillId="9" borderId="6" xfId="0" applyNumberFormat="1" applyFont="1" applyFill="1" applyBorder="1" applyAlignment="1">
      <alignment horizontal="center" wrapText="1"/>
    </xf>
    <xf numFmtId="0" fontId="5" fillId="9" borderId="6" xfId="0" applyFont="1" applyFill="1" applyBorder="1" applyAlignment="1">
      <alignment horizontal="center" wrapText="1"/>
    </xf>
    <xf numFmtId="0" fontId="12" fillId="9" borderId="6" xfId="0" applyFont="1" applyFill="1" applyBorder="1" applyAlignment="1">
      <alignment horizontal="center" wrapText="1"/>
    </xf>
    <xf numFmtId="0" fontId="12" fillId="9" borderId="23" xfId="0" applyFont="1" applyFill="1" applyBorder="1" applyAlignment="1">
      <alignment horizontal="center" wrapText="1"/>
    </xf>
    <xf numFmtId="0" fontId="12" fillId="9" borderId="6" xfId="0" applyFont="1" applyFill="1" applyBorder="1" applyAlignment="1">
      <alignment horizontal="center"/>
    </xf>
    <xf numFmtId="0" fontId="13" fillId="9" borderId="6" xfId="0" applyFont="1" applyFill="1" applyBorder="1" applyAlignment="1">
      <alignment horizontal="center"/>
    </xf>
    <xf numFmtId="0" fontId="8" fillId="9" borderId="6" xfId="0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horizontal="center" vertical="center" wrapText="1"/>
    </xf>
    <xf numFmtId="0" fontId="10" fillId="9" borderId="23" xfId="0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horizontal="center" vertical="center"/>
    </xf>
    <xf numFmtId="0" fontId="14" fillId="9" borderId="6" xfId="0" applyFont="1" applyFill="1" applyBorder="1" applyAlignment="1">
      <alignment horizontal="center" vertical="center"/>
    </xf>
    <xf numFmtId="0" fontId="22" fillId="9" borderId="0" xfId="0" applyFont="1" applyFill="1" applyAlignment="1">
      <alignment vertical="center" wrapText="1"/>
    </xf>
    <xf numFmtId="0" fontId="24" fillId="9" borderId="23" xfId="0" applyFont="1" applyFill="1" applyBorder="1" applyAlignment="1">
      <alignment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9" borderId="23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/>
    </xf>
    <xf numFmtId="0" fontId="25" fillId="9" borderId="6" xfId="0" applyFont="1" applyFill="1" applyBorder="1" applyAlignment="1">
      <alignment horizontal="center" vertical="center"/>
    </xf>
    <xf numFmtId="0" fontId="4" fillId="12" borderId="24" xfId="0" applyFont="1" applyFill="1" applyBorder="1" applyAlignment="1">
      <alignment vertical="center" wrapText="1"/>
    </xf>
    <xf numFmtId="0" fontId="4" fillId="12" borderId="23" xfId="0" applyFont="1" applyFill="1" applyBorder="1" applyAlignment="1">
      <alignment vertical="center" wrapText="1"/>
    </xf>
    <xf numFmtId="0" fontId="5" fillId="12" borderId="6" xfId="0" applyFont="1" applyFill="1" applyBorder="1" applyAlignment="1">
      <alignment vertical="center" wrapText="1"/>
    </xf>
    <xf numFmtId="49" fontId="5" fillId="12" borderId="6" xfId="0" applyNumberFormat="1" applyFont="1" applyFill="1" applyBorder="1" applyAlignment="1">
      <alignment horizontal="center" vertical="center" wrapText="1"/>
    </xf>
    <xf numFmtId="0" fontId="5" fillId="12" borderId="6" xfId="0" applyFont="1" applyFill="1" applyBorder="1" applyAlignment="1">
      <alignment horizontal="center" vertical="center" wrapText="1"/>
    </xf>
    <xf numFmtId="0" fontId="5" fillId="12" borderId="23" xfId="0" applyFont="1" applyFill="1" applyBorder="1" applyAlignment="1">
      <alignment horizontal="center" vertical="center" wrapText="1"/>
    </xf>
    <xf numFmtId="0" fontId="5" fillId="12" borderId="22" xfId="0" applyFont="1" applyFill="1" applyBorder="1" applyAlignment="1">
      <alignment wrapText="1"/>
    </xf>
    <xf numFmtId="0" fontId="16" fillId="12" borderId="6" xfId="0" applyFont="1" applyFill="1" applyBorder="1" applyAlignment="1">
      <alignment wrapText="1"/>
    </xf>
    <xf numFmtId="0" fontId="9" fillId="12" borderId="6" xfId="0" applyFont="1" applyFill="1" applyBorder="1" applyAlignment="1">
      <alignment wrapText="1"/>
    </xf>
    <xf numFmtId="0" fontId="8" fillId="12" borderId="6" xfId="0" applyFont="1" applyFill="1" applyBorder="1" applyAlignment="1">
      <alignment wrapText="1"/>
    </xf>
    <xf numFmtId="49" fontId="5" fillId="12" borderId="6" xfId="0" applyNumberFormat="1" applyFont="1" applyFill="1" applyBorder="1" applyAlignment="1">
      <alignment horizontal="center" wrapText="1"/>
    </xf>
    <xf numFmtId="0" fontId="5" fillId="12" borderId="6" xfId="0" applyFont="1" applyFill="1" applyBorder="1" applyAlignment="1">
      <alignment horizontal="center" wrapText="1"/>
    </xf>
    <xf numFmtId="0" fontId="12" fillId="12" borderId="6" xfId="0" applyFont="1" applyFill="1" applyBorder="1" applyAlignment="1">
      <alignment horizontal="center" wrapText="1"/>
    </xf>
    <xf numFmtId="0" fontId="12" fillId="12" borderId="23" xfId="0" applyFont="1" applyFill="1" applyBorder="1" applyAlignment="1">
      <alignment horizontal="center" wrapText="1"/>
    </xf>
    <xf numFmtId="0" fontId="6" fillId="12" borderId="22" xfId="0" applyFont="1" applyFill="1" applyBorder="1" applyAlignment="1">
      <alignment wrapText="1"/>
    </xf>
    <xf numFmtId="0" fontId="3" fillId="12" borderId="6" xfId="0" applyFont="1" applyFill="1" applyBorder="1" applyAlignment="1">
      <alignment horizontal="right" wrapText="1"/>
    </xf>
    <xf numFmtId="0" fontId="17" fillId="12" borderId="6" xfId="0" applyFont="1" applyFill="1" applyBorder="1" applyAlignment="1">
      <alignment horizontal="center" vertical="center" wrapText="1"/>
    </xf>
    <xf numFmtId="49" fontId="6" fillId="12" borderId="6" xfId="0" applyNumberFormat="1" applyFont="1" applyFill="1" applyBorder="1" applyAlignment="1">
      <alignment horizontal="center" vertical="center" wrapText="1"/>
    </xf>
    <xf numFmtId="0" fontId="6" fillId="12" borderId="6" xfId="0" applyFont="1" applyFill="1" applyBorder="1" applyAlignment="1">
      <alignment horizontal="center" vertical="center" wrapText="1"/>
    </xf>
    <xf numFmtId="0" fontId="2" fillId="12" borderId="6" xfId="0" applyFont="1" applyFill="1" applyBorder="1" applyAlignment="1">
      <alignment horizontal="center" vertical="center" wrapText="1"/>
    </xf>
    <xf numFmtId="0" fontId="2" fillId="12" borderId="23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wrapText="1"/>
    </xf>
    <xf numFmtId="0" fontId="5" fillId="4" borderId="6" xfId="0" applyFont="1" applyFill="1" applyBorder="1" applyAlignment="1">
      <alignment horizontal="center" vertical="center" wrapText="1"/>
    </xf>
    <xf numFmtId="49" fontId="5" fillId="4" borderId="6" xfId="0" applyNumberFormat="1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vertical="center" wrapText="1"/>
    </xf>
    <xf numFmtId="0" fontId="16" fillId="4" borderId="6" xfId="0" applyFont="1" applyFill="1" applyBorder="1" applyAlignment="1">
      <alignment wrapText="1"/>
    </xf>
    <xf numFmtId="0" fontId="9" fillId="4" borderId="6" xfId="0" applyFont="1" applyFill="1" applyBorder="1" applyAlignment="1">
      <alignment horizontal="center" vertical="center" wrapText="1"/>
    </xf>
    <xf numFmtId="0" fontId="3" fillId="11" borderId="22" xfId="0" applyFont="1" applyFill="1" applyBorder="1" applyAlignment="1">
      <alignment vertical="center" wrapText="1"/>
    </xf>
    <xf numFmtId="0" fontId="3" fillId="11" borderId="6" xfId="0" applyFont="1" applyFill="1" applyBorder="1" applyAlignment="1">
      <alignment wrapText="1"/>
    </xf>
    <xf numFmtId="49" fontId="8" fillId="11" borderId="6" xfId="0" applyNumberFormat="1" applyFont="1" applyFill="1" applyBorder="1" applyAlignment="1">
      <alignment horizontal="center" vertical="center" wrapText="1"/>
    </xf>
    <xf numFmtId="0" fontId="5" fillId="11" borderId="22" xfId="0" applyFont="1" applyFill="1" applyBorder="1" applyAlignment="1">
      <alignment wrapText="1"/>
    </xf>
    <xf numFmtId="0" fontId="16" fillId="11" borderId="6" xfId="0" applyFont="1" applyFill="1" applyBorder="1" applyAlignment="1">
      <alignment wrapText="1"/>
    </xf>
    <xf numFmtId="0" fontId="5" fillId="11" borderId="6" xfId="0" applyFont="1" applyFill="1" applyBorder="1" applyAlignment="1">
      <alignment horizontal="center" vertical="center" wrapText="1"/>
    </xf>
    <xf numFmtId="0" fontId="9" fillId="11" borderId="6" xfId="0" applyFont="1" applyFill="1" applyBorder="1" applyAlignment="1">
      <alignment horizontal="center" vertical="center" wrapText="1"/>
    </xf>
    <xf numFmtId="49" fontId="5" fillId="11" borderId="6" xfId="0" applyNumberFormat="1" applyFont="1" applyFill="1" applyBorder="1" applyAlignment="1">
      <alignment horizontal="center" vertical="center" wrapText="1"/>
    </xf>
    <xf numFmtId="0" fontId="12" fillId="11" borderId="6" xfId="0" applyFont="1" applyFill="1" applyBorder="1" applyAlignment="1">
      <alignment horizontal="center" vertical="center" wrapText="1"/>
    </xf>
    <xf numFmtId="0" fontId="3" fillId="11" borderId="6" xfId="0" applyFont="1" applyFill="1" applyBorder="1" applyAlignment="1">
      <alignment horizontal="right" wrapText="1"/>
    </xf>
    <xf numFmtId="0" fontId="6" fillId="11" borderId="6" xfId="0" applyFont="1" applyFill="1" applyBorder="1" applyAlignment="1">
      <alignment horizontal="center" vertical="center" wrapText="1"/>
    </xf>
    <xf numFmtId="0" fontId="2" fillId="11" borderId="6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49" fontId="6" fillId="5" borderId="6" xfId="0" applyNumberFormat="1" applyFont="1" applyFill="1" applyBorder="1" applyAlignment="1">
      <alignment horizontal="center" vertical="center" wrapText="1"/>
    </xf>
    <xf numFmtId="0" fontId="17" fillId="9" borderId="6" xfId="0" applyFont="1" applyFill="1" applyBorder="1" applyAlignment="1">
      <alignment horizontal="center" vertical="center" wrapText="1"/>
    </xf>
    <xf numFmtId="0" fontId="11" fillId="9" borderId="6" xfId="0" applyFont="1" applyFill="1" applyBorder="1" applyAlignment="1">
      <alignment horizontal="center" vertical="center" wrapText="1"/>
    </xf>
    <xf numFmtId="0" fontId="5" fillId="9" borderId="23" xfId="0" applyFont="1" applyFill="1" applyBorder="1" applyAlignment="1">
      <alignment vertical="center" wrapText="1"/>
    </xf>
    <xf numFmtId="0" fontId="16" fillId="9" borderId="6" xfId="0" applyFont="1" applyFill="1" applyBorder="1" applyAlignment="1">
      <alignment wrapText="1"/>
    </xf>
    <xf numFmtId="0" fontId="5" fillId="9" borderId="6" xfId="0" applyFont="1" applyFill="1" applyBorder="1" applyAlignment="1">
      <alignment horizontal="center" vertical="center" wrapText="1"/>
    </xf>
    <xf numFmtId="0" fontId="9" fillId="9" borderId="6" xfId="0" applyFont="1" applyFill="1" applyBorder="1" applyAlignment="1">
      <alignment horizontal="center" vertical="center" wrapText="1"/>
    </xf>
    <xf numFmtId="49" fontId="5" fillId="9" borderId="6" xfId="0" applyNumberFormat="1" applyFont="1" applyFill="1" applyBorder="1" applyAlignment="1">
      <alignment horizontal="center" vertical="center" wrapText="1"/>
    </xf>
    <xf numFmtId="0" fontId="6" fillId="9" borderId="23" xfId="0" applyFont="1" applyFill="1" applyBorder="1" applyAlignment="1">
      <alignment horizontal="right" wrapText="1"/>
    </xf>
    <xf numFmtId="0" fontId="6" fillId="9" borderId="19" xfId="0" applyFont="1" applyFill="1" applyBorder="1" applyAlignment="1">
      <alignment horizontal="right" wrapText="1"/>
    </xf>
    <xf numFmtId="0" fontId="6" fillId="8" borderId="23" xfId="0" applyFont="1" applyFill="1" applyBorder="1" applyAlignment="1">
      <alignment horizontal="right" wrapText="1"/>
    </xf>
    <xf numFmtId="0" fontId="21" fillId="0" borderId="23" xfId="0" applyFont="1" applyBorder="1" applyAlignment="1">
      <alignment horizontal="center" vertical="center"/>
    </xf>
    <xf numFmtId="0" fontId="3" fillId="9" borderId="6" xfId="0" applyFont="1" applyFill="1" applyBorder="1" applyAlignment="1">
      <alignment vertical="center" wrapText="1"/>
    </xf>
    <xf numFmtId="16" fontId="1" fillId="0" borderId="0" xfId="0" applyNumberFormat="1" applyFont="1" applyBorder="1" applyAlignment="1">
      <alignment horizontal="center" vertical="center"/>
    </xf>
    <xf numFmtId="16" fontId="1" fillId="0" borderId="14" xfId="0" applyNumberFormat="1" applyFont="1" applyBorder="1" applyAlignment="1">
      <alignment horizontal="center" vertical="center"/>
    </xf>
    <xf numFmtId="16" fontId="1" fillId="0" borderId="5" xfId="0" applyNumberFormat="1" applyFont="1" applyBorder="1" applyAlignment="1">
      <alignment horizontal="center" vertical="center"/>
    </xf>
    <xf numFmtId="16" fontId="1" fillId="0" borderId="6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3" fillId="0" borderId="13" xfId="0" applyFont="1" applyBorder="1" applyAlignment="1">
      <alignment horizontal="center" textRotation="90"/>
    </xf>
    <xf numFmtId="0" fontId="3" fillId="0" borderId="18" xfId="0" applyFont="1" applyBorder="1" applyAlignment="1">
      <alignment horizontal="center" textRotation="90"/>
    </xf>
    <xf numFmtId="0" fontId="3" fillId="0" borderId="22" xfId="0" applyFont="1" applyBorder="1" applyAlignment="1">
      <alignment horizontal="center" textRotation="90"/>
    </xf>
    <xf numFmtId="0" fontId="3" fillId="0" borderId="5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textRotation="90" wrapText="1"/>
    </xf>
    <xf numFmtId="0" fontId="3" fillId="0" borderId="14" xfId="0" applyFont="1" applyBorder="1" applyAlignment="1">
      <alignment horizontal="center" textRotation="90" wrapText="1"/>
    </xf>
    <xf numFmtId="0" fontId="3" fillId="0" borderId="6" xfId="0" applyFont="1" applyBorder="1" applyAlignment="1">
      <alignment horizontal="center" textRotation="90" wrapText="1"/>
    </xf>
    <xf numFmtId="0" fontId="3" fillId="0" borderId="13" xfId="0" applyFont="1" applyBorder="1" applyAlignment="1">
      <alignment horizontal="center" textRotation="90" wrapText="1"/>
    </xf>
    <xf numFmtId="0" fontId="3" fillId="0" borderId="18" xfId="0" applyFont="1" applyBorder="1" applyAlignment="1">
      <alignment horizontal="center" textRotation="90" wrapText="1"/>
    </xf>
    <xf numFmtId="0" fontId="3" fillId="0" borderId="22" xfId="0" applyFont="1" applyBorder="1" applyAlignment="1">
      <alignment horizontal="center" textRotation="90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textRotation="90" wrapText="1"/>
    </xf>
    <xf numFmtId="0" fontId="3" fillId="0" borderId="21" xfId="0" applyFont="1" applyBorder="1" applyAlignment="1">
      <alignment horizontal="center" vertical="center" textRotation="90" wrapText="1"/>
    </xf>
    <xf numFmtId="0" fontId="4" fillId="0" borderId="20" xfId="0" applyFont="1" applyBorder="1" applyAlignment="1">
      <alignment horizontal="center" vertical="center" textRotation="90" wrapText="1"/>
    </xf>
    <xf numFmtId="0" fontId="4" fillId="0" borderId="21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wrapText="1"/>
    </xf>
    <xf numFmtId="0" fontId="6" fillId="0" borderId="19" xfId="0" applyFont="1" applyBorder="1" applyAlignment="1">
      <alignment horizontal="center" wrapText="1"/>
    </xf>
    <xf numFmtId="0" fontId="6" fillId="5" borderId="11" xfId="0" applyFont="1" applyFill="1" applyBorder="1" applyAlignment="1">
      <alignment horizontal="center" wrapText="1"/>
    </xf>
    <xf numFmtId="0" fontId="6" fillId="5" borderId="19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horizontal="center" wrapText="1"/>
    </xf>
    <xf numFmtId="0" fontId="2" fillId="3" borderId="19" xfId="0" applyFont="1" applyFill="1" applyBorder="1" applyAlignment="1">
      <alignment horizontal="center" wrapText="1"/>
    </xf>
    <xf numFmtId="0" fontId="10" fillId="10" borderId="11" xfId="0" applyFont="1" applyFill="1" applyBorder="1" applyAlignment="1">
      <alignment horizontal="center" vertical="center" wrapText="1"/>
    </xf>
    <xf numFmtId="0" fontId="10" fillId="10" borderId="19" xfId="0" applyFont="1" applyFill="1" applyBorder="1" applyAlignment="1">
      <alignment horizontal="center" vertical="center" wrapText="1"/>
    </xf>
    <xf numFmtId="0" fontId="8" fillId="10" borderId="11" xfId="0" applyFont="1" applyFill="1" applyBorder="1" applyAlignment="1">
      <alignment horizontal="center" vertical="center" wrapText="1"/>
    </xf>
    <xf numFmtId="0" fontId="8" fillId="10" borderId="19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wrapText="1"/>
    </xf>
    <xf numFmtId="0" fontId="7" fillId="5" borderId="19" xfId="0" applyFont="1" applyFill="1" applyBorder="1" applyAlignment="1">
      <alignment horizontal="center" wrapText="1"/>
    </xf>
    <xf numFmtId="0" fontId="12" fillId="9" borderId="11" xfId="0" applyFont="1" applyFill="1" applyBorder="1" applyAlignment="1">
      <alignment horizontal="center" wrapText="1"/>
    </xf>
    <xf numFmtId="0" fontId="12" fillId="9" borderId="19" xfId="0" applyFont="1" applyFill="1" applyBorder="1" applyAlignment="1">
      <alignment horizontal="center" wrapText="1"/>
    </xf>
    <xf numFmtId="0" fontId="15" fillId="9" borderId="11" xfId="0" applyFont="1" applyFill="1" applyBorder="1" applyAlignment="1">
      <alignment horizontal="center"/>
    </xf>
    <xf numFmtId="0" fontId="15" fillId="9" borderId="19" xfId="0" applyFont="1" applyFill="1" applyBorder="1" applyAlignment="1">
      <alignment horizontal="center"/>
    </xf>
    <xf numFmtId="0" fontId="15" fillId="10" borderId="11" xfId="0" applyFont="1" applyFill="1" applyBorder="1" applyAlignment="1">
      <alignment horizontal="center" vertical="center"/>
    </xf>
    <xf numFmtId="0" fontId="15" fillId="10" borderId="19" xfId="0" applyFont="1" applyFill="1" applyBorder="1" applyAlignment="1">
      <alignment horizontal="center" vertical="center"/>
    </xf>
    <xf numFmtId="0" fontId="5" fillId="12" borderId="11" xfId="0" applyFont="1" applyFill="1" applyBorder="1" applyAlignment="1">
      <alignment horizontal="center" vertical="center" wrapText="1"/>
    </xf>
    <xf numFmtId="0" fontId="5" fillId="12" borderId="19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15" fillId="10" borderId="11" xfId="0" applyFont="1" applyFill="1" applyBorder="1" applyAlignment="1">
      <alignment horizontal="center"/>
    </xf>
    <xf numFmtId="0" fontId="15" fillId="10" borderId="19" xfId="0" applyFont="1" applyFill="1" applyBorder="1" applyAlignment="1">
      <alignment horizontal="center"/>
    </xf>
    <xf numFmtId="0" fontId="26" fillId="9" borderId="11" xfId="0" applyFont="1" applyFill="1" applyBorder="1" applyAlignment="1">
      <alignment horizontal="center"/>
    </xf>
    <xf numFmtId="0" fontId="26" fillId="9" borderId="19" xfId="0" applyFont="1" applyFill="1" applyBorder="1" applyAlignment="1">
      <alignment horizontal="center"/>
    </xf>
    <xf numFmtId="0" fontId="5" fillId="10" borderId="11" xfId="0" applyFont="1" applyFill="1" applyBorder="1" applyAlignment="1">
      <alignment horizontal="center" vertical="center" wrapText="1"/>
    </xf>
    <xf numFmtId="0" fontId="5" fillId="10" borderId="19" xfId="0" applyFont="1" applyFill="1" applyBorder="1" applyAlignment="1">
      <alignment horizontal="center" vertical="center" wrapText="1"/>
    </xf>
    <xf numFmtId="0" fontId="12" fillId="12" borderId="11" xfId="0" applyFont="1" applyFill="1" applyBorder="1" applyAlignment="1">
      <alignment horizontal="center" wrapText="1"/>
    </xf>
    <xf numFmtId="0" fontId="12" fillId="12" borderId="19" xfId="0" applyFont="1" applyFill="1" applyBorder="1" applyAlignment="1">
      <alignment horizontal="center" wrapText="1"/>
    </xf>
    <xf numFmtId="0" fontId="2" fillId="12" borderId="11" xfId="0" applyFont="1" applyFill="1" applyBorder="1" applyAlignment="1">
      <alignment horizontal="center" vertical="center" wrapText="1"/>
    </xf>
    <xf numFmtId="0" fontId="2" fillId="12" borderId="19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center" textRotation="90" wrapText="1"/>
    </xf>
    <xf numFmtId="0" fontId="6" fillId="0" borderId="18" xfId="0" applyFont="1" applyBorder="1" applyAlignment="1">
      <alignment horizontal="center" textRotation="90" wrapText="1"/>
    </xf>
    <xf numFmtId="0" fontId="6" fillId="0" borderId="22" xfId="0" applyFont="1" applyBorder="1" applyAlignment="1">
      <alignment horizontal="center" textRotation="90" wrapText="1"/>
    </xf>
    <xf numFmtId="0" fontId="8" fillId="2" borderId="11" xfId="0" applyFont="1" applyFill="1" applyBorder="1" applyAlignment="1">
      <alignment horizontal="left" wrapText="1"/>
    </xf>
    <xf numFmtId="0" fontId="8" fillId="2" borderId="12" xfId="0" applyFont="1" applyFill="1" applyBorder="1" applyAlignment="1">
      <alignment horizontal="left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9" borderId="11" xfId="0" applyFont="1" applyFill="1" applyBorder="1" applyAlignment="1">
      <alignment horizontal="center" vertical="center" wrapText="1"/>
    </xf>
    <xf numFmtId="0" fontId="6" fillId="9" borderId="19" xfId="0" applyFont="1" applyFill="1" applyBorder="1" applyAlignment="1">
      <alignment horizontal="center" vertical="center" wrapText="1"/>
    </xf>
    <xf numFmtId="0" fontId="5" fillId="11" borderId="11" xfId="0" applyFont="1" applyFill="1" applyBorder="1" applyAlignment="1">
      <alignment horizontal="center" vertical="center" wrapText="1"/>
    </xf>
    <xf numFmtId="0" fontId="5" fillId="11" borderId="19" xfId="0" applyFont="1" applyFill="1" applyBorder="1" applyAlignment="1">
      <alignment horizontal="center" vertical="center" wrapText="1"/>
    </xf>
    <xf numFmtId="0" fontId="6" fillId="11" borderId="11" xfId="0" applyFont="1" applyFill="1" applyBorder="1" applyAlignment="1">
      <alignment horizontal="center" vertical="center" wrapText="1"/>
    </xf>
    <xf numFmtId="0" fontId="6" fillId="11" borderId="19" xfId="0" applyFont="1" applyFill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center" vertical="center" wrapText="1"/>
    </xf>
    <xf numFmtId="0" fontId="12" fillId="6" borderId="19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19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4" fillId="9" borderId="11" xfId="0" applyFont="1" applyFill="1" applyBorder="1" applyAlignment="1">
      <alignment horizontal="center"/>
    </xf>
    <xf numFmtId="0" fontId="4" fillId="9" borderId="19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10" borderId="11" xfId="0" applyFont="1" applyFill="1" applyBorder="1" applyAlignment="1">
      <alignment horizontal="center" vertical="center" wrapText="1"/>
    </xf>
    <xf numFmtId="0" fontId="6" fillId="10" borderId="19" xfId="0" applyFont="1" applyFill="1" applyBorder="1" applyAlignment="1">
      <alignment horizontal="center" vertical="center" wrapText="1"/>
    </xf>
    <xf numFmtId="0" fontId="6" fillId="8" borderId="11" xfId="0" applyFont="1" applyFill="1" applyBorder="1" applyAlignment="1">
      <alignment horizontal="center" vertical="center" wrapText="1"/>
    </xf>
    <xf numFmtId="0" fontId="6" fillId="8" borderId="1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78"/>
  <sheetViews>
    <sheetView tabSelected="1" topLeftCell="A49" workbookViewId="0">
      <selection activeCell="B60" activeCellId="3" sqref="B60 B65 B59:B60 B60"/>
    </sheetView>
  </sheetViews>
  <sheetFormatPr defaultRowHeight="15" x14ac:dyDescent="0.25"/>
  <cols>
    <col min="1" max="1" width="11.140625" customWidth="1"/>
    <col min="2" max="2" width="41.28515625" customWidth="1"/>
    <col min="3" max="3" width="6.7109375" customWidth="1"/>
    <col min="4" max="4" width="6.140625" customWidth="1"/>
    <col min="5" max="5" width="6.5703125" customWidth="1"/>
    <col min="6" max="6" width="6.42578125" customWidth="1"/>
    <col min="7" max="8" width="6.7109375" customWidth="1"/>
    <col min="9" max="9" width="8.42578125" customWidth="1"/>
    <col min="11" max="11" width="8.28515625" customWidth="1"/>
    <col min="12" max="12" width="9.85546875" customWidth="1"/>
    <col min="13" max="13" width="6" customWidth="1"/>
    <col min="17" max="17" width="6.28515625" customWidth="1"/>
    <col min="18" max="18" width="3.140625" customWidth="1"/>
  </cols>
  <sheetData>
    <row r="1" spans="1:18" ht="15" customHeight="1" x14ac:dyDescent="0.25">
      <c r="A1" s="195" t="s">
        <v>134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6"/>
    </row>
    <row r="2" spans="1:18" ht="15.75" customHeight="1" thickBot="1" x14ac:dyDescent="0.3">
      <c r="A2" s="197"/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8"/>
    </row>
    <row r="3" spans="1:18" ht="18" customHeight="1" thickBot="1" x14ac:dyDescent="0.3">
      <c r="A3" s="199" t="s">
        <v>0</v>
      </c>
      <c r="B3" s="202" t="s">
        <v>1</v>
      </c>
      <c r="C3" s="204" t="s">
        <v>2</v>
      </c>
      <c r="D3" s="205"/>
      <c r="E3" s="205"/>
      <c r="F3" s="206"/>
      <c r="G3" s="210" t="s">
        <v>3</v>
      </c>
      <c r="H3" s="211"/>
      <c r="I3" s="211"/>
      <c r="J3" s="211"/>
      <c r="K3" s="211"/>
      <c r="L3" s="211"/>
      <c r="M3" s="212" t="s">
        <v>4</v>
      </c>
      <c r="N3" s="215" t="s">
        <v>5</v>
      </c>
      <c r="O3" s="215"/>
      <c r="P3" s="216"/>
      <c r="Q3" s="216"/>
      <c r="R3" s="217"/>
    </row>
    <row r="4" spans="1:18" ht="30.75" customHeight="1" thickBot="1" x14ac:dyDescent="0.3">
      <c r="A4" s="200"/>
      <c r="B4" s="202"/>
      <c r="C4" s="207"/>
      <c r="D4" s="208"/>
      <c r="E4" s="208"/>
      <c r="F4" s="209"/>
      <c r="G4" s="218" t="s">
        <v>6</v>
      </c>
      <c r="H4" s="221" t="s">
        <v>7</v>
      </c>
      <c r="I4" s="224" t="s">
        <v>8</v>
      </c>
      <c r="J4" s="225"/>
      <c r="K4" s="225"/>
      <c r="L4" s="225"/>
      <c r="M4" s="213"/>
      <c r="N4" s="226" t="s">
        <v>9</v>
      </c>
      <c r="O4" s="226"/>
      <c r="P4" s="227" t="s">
        <v>10</v>
      </c>
      <c r="Q4" s="226"/>
      <c r="R4" s="228"/>
    </row>
    <row r="5" spans="1:18" ht="15.75" thickBot="1" x14ac:dyDescent="0.3">
      <c r="A5" s="200"/>
      <c r="B5" s="202"/>
      <c r="C5" s="229" t="s">
        <v>11</v>
      </c>
      <c r="D5" s="229" t="s">
        <v>12</v>
      </c>
      <c r="E5" s="231" t="s">
        <v>13</v>
      </c>
      <c r="F5" s="229" t="s">
        <v>14</v>
      </c>
      <c r="G5" s="219"/>
      <c r="H5" s="222"/>
      <c r="I5" s="221" t="s">
        <v>15</v>
      </c>
      <c r="J5" s="224" t="s">
        <v>16</v>
      </c>
      <c r="K5" s="225"/>
      <c r="L5" s="225"/>
      <c r="M5" s="213"/>
      <c r="N5" s="233" t="s">
        <v>17</v>
      </c>
      <c r="O5" s="235" t="s">
        <v>131</v>
      </c>
      <c r="P5" s="235" t="s">
        <v>132</v>
      </c>
      <c r="Q5" s="237" t="s">
        <v>133</v>
      </c>
      <c r="R5" s="233"/>
    </row>
    <row r="6" spans="1:18" ht="108" customHeight="1" thickBot="1" x14ac:dyDescent="0.3">
      <c r="A6" s="201"/>
      <c r="B6" s="203"/>
      <c r="C6" s="230"/>
      <c r="D6" s="230"/>
      <c r="E6" s="232"/>
      <c r="F6" s="230"/>
      <c r="G6" s="220"/>
      <c r="H6" s="223"/>
      <c r="I6" s="223"/>
      <c r="J6" s="1" t="s">
        <v>18</v>
      </c>
      <c r="K6" s="1" t="s">
        <v>19</v>
      </c>
      <c r="L6" s="1" t="s">
        <v>20</v>
      </c>
      <c r="M6" s="214"/>
      <c r="N6" s="234"/>
      <c r="O6" s="236"/>
      <c r="P6" s="236"/>
      <c r="Q6" s="238"/>
      <c r="R6" s="234"/>
    </row>
    <row r="7" spans="1:18" ht="16.5" thickBot="1" x14ac:dyDescent="0.3">
      <c r="A7" s="2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4">
        <v>13</v>
      </c>
      <c r="N7" s="3">
        <v>14</v>
      </c>
      <c r="O7" s="3">
        <v>15</v>
      </c>
      <c r="P7" s="3">
        <v>16</v>
      </c>
      <c r="Q7" s="239">
        <v>17</v>
      </c>
      <c r="R7" s="240"/>
    </row>
    <row r="8" spans="1:18" ht="16.5" thickBot="1" x14ac:dyDescent="0.3">
      <c r="A8" s="73" t="s">
        <v>77</v>
      </c>
      <c r="B8" s="74" t="s">
        <v>86</v>
      </c>
      <c r="C8" s="75"/>
      <c r="D8" s="75"/>
      <c r="E8" s="75"/>
      <c r="F8" s="75"/>
      <c r="G8" s="75"/>
      <c r="H8" s="75"/>
      <c r="I8" s="75"/>
      <c r="J8" s="75"/>
      <c r="K8" s="75"/>
      <c r="L8" s="75"/>
      <c r="M8" s="76"/>
      <c r="N8" s="75"/>
      <c r="O8" s="75"/>
      <c r="P8" s="75"/>
      <c r="Q8" s="241"/>
      <c r="R8" s="242"/>
    </row>
    <row r="9" spans="1:18" ht="15.75" thickBot="1" x14ac:dyDescent="0.3">
      <c r="A9" s="77"/>
      <c r="B9" s="78" t="s">
        <v>21</v>
      </c>
      <c r="C9" s="79"/>
      <c r="D9" s="79"/>
      <c r="E9" s="79"/>
      <c r="F9" s="80"/>
      <c r="G9" s="81"/>
      <c r="H9" s="81"/>
      <c r="I9" s="82"/>
      <c r="J9" s="82"/>
      <c r="K9" s="82"/>
      <c r="L9" s="82"/>
      <c r="M9" s="83"/>
      <c r="N9" s="81"/>
      <c r="O9" s="81"/>
      <c r="P9" s="82"/>
      <c r="Q9" s="249"/>
      <c r="R9" s="250"/>
    </row>
    <row r="10" spans="1:18" ht="15.75" thickBot="1" x14ac:dyDescent="0.3">
      <c r="A10" s="5" t="s">
        <v>22</v>
      </c>
      <c r="B10" s="6" t="s">
        <v>23</v>
      </c>
      <c r="C10" s="7">
        <v>3</v>
      </c>
      <c r="D10" s="7"/>
      <c r="E10" s="7"/>
      <c r="F10" s="8"/>
      <c r="G10" s="8">
        <v>72</v>
      </c>
      <c r="H10" s="8"/>
      <c r="I10" s="9">
        <v>66</v>
      </c>
      <c r="J10" s="9"/>
      <c r="K10" s="9">
        <v>66</v>
      </c>
      <c r="L10" s="9"/>
      <c r="M10" s="10">
        <v>6</v>
      </c>
      <c r="N10" s="35">
        <v>34</v>
      </c>
      <c r="O10" s="35">
        <v>21</v>
      </c>
      <c r="P10" s="93">
        <v>17</v>
      </c>
      <c r="Q10" s="245"/>
      <c r="R10" s="246"/>
    </row>
    <row r="11" spans="1:18" ht="15.75" thickBot="1" x14ac:dyDescent="0.3">
      <c r="A11" s="5" t="s">
        <v>24</v>
      </c>
      <c r="B11" s="6" t="s">
        <v>25</v>
      </c>
      <c r="C11" s="7">
        <v>3</v>
      </c>
      <c r="D11" s="7"/>
      <c r="E11" s="7"/>
      <c r="F11" s="8"/>
      <c r="G11" s="8">
        <v>108</v>
      </c>
      <c r="H11" s="8"/>
      <c r="I11" s="9">
        <v>108</v>
      </c>
      <c r="J11" s="9"/>
      <c r="K11" s="9">
        <v>108</v>
      </c>
      <c r="L11" s="9"/>
      <c r="M11" s="10"/>
      <c r="N11" s="35">
        <v>51</v>
      </c>
      <c r="O11" s="35">
        <v>33</v>
      </c>
      <c r="P11" s="93">
        <v>24</v>
      </c>
      <c r="Q11" s="245"/>
      <c r="R11" s="246"/>
    </row>
    <row r="12" spans="1:18" ht="15.75" thickBot="1" x14ac:dyDescent="0.3">
      <c r="A12" s="20" t="s">
        <v>26</v>
      </c>
      <c r="B12" s="45" t="s">
        <v>27</v>
      </c>
      <c r="C12" s="8">
        <v>3</v>
      </c>
      <c r="D12" s="7"/>
      <c r="E12" s="7"/>
      <c r="F12" s="8"/>
      <c r="G12" s="8">
        <v>340</v>
      </c>
      <c r="H12" s="8"/>
      <c r="I12" s="9">
        <v>334</v>
      </c>
      <c r="J12" s="9">
        <v>40</v>
      </c>
      <c r="K12" s="9">
        <v>294</v>
      </c>
      <c r="L12" s="9">
        <v>40</v>
      </c>
      <c r="M12" s="10">
        <v>6</v>
      </c>
      <c r="N12" s="35">
        <v>97</v>
      </c>
      <c r="O12" s="35">
        <v>108</v>
      </c>
      <c r="P12" s="93">
        <v>135</v>
      </c>
      <c r="Q12" s="94"/>
      <c r="R12" s="95"/>
    </row>
    <row r="13" spans="1:18" ht="15.75" thickBot="1" x14ac:dyDescent="0.3">
      <c r="A13" s="5" t="s">
        <v>28</v>
      </c>
      <c r="B13" s="11" t="s">
        <v>29</v>
      </c>
      <c r="C13" s="8"/>
      <c r="D13" s="8"/>
      <c r="E13" s="8">
        <v>3</v>
      </c>
      <c r="F13" s="8"/>
      <c r="G13" s="8">
        <v>72</v>
      </c>
      <c r="H13" s="8"/>
      <c r="I13" s="8">
        <v>72</v>
      </c>
      <c r="J13" s="8"/>
      <c r="K13" s="8"/>
      <c r="L13" s="8">
        <v>72</v>
      </c>
      <c r="M13" s="12"/>
      <c r="N13" s="35">
        <v>34</v>
      </c>
      <c r="O13" s="35">
        <v>38</v>
      </c>
      <c r="P13" s="96"/>
      <c r="Q13" s="247"/>
      <c r="R13" s="248"/>
    </row>
    <row r="14" spans="1:18" ht="15.75" thickBot="1" x14ac:dyDescent="0.3">
      <c r="A14" s="20" t="s">
        <v>30</v>
      </c>
      <c r="B14" s="21" t="s">
        <v>31</v>
      </c>
      <c r="C14" s="8"/>
      <c r="D14" s="8"/>
      <c r="E14" s="8"/>
      <c r="F14" s="13"/>
      <c r="G14" s="8">
        <v>108</v>
      </c>
      <c r="H14" s="8"/>
      <c r="I14" s="8">
        <v>108</v>
      </c>
      <c r="J14" s="8">
        <v>58</v>
      </c>
      <c r="K14" s="8">
        <v>50</v>
      </c>
      <c r="L14" s="8">
        <v>58</v>
      </c>
      <c r="M14" s="12"/>
      <c r="N14" s="35">
        <v>34</v>
      </c>
      <c r="O14" s="35">
        <v>38</v>
      </c>
      <c r="P14" s="96">
        <v>36</v>
      </c>
      <c r="Q14" s="247"/>
      <c r="R14" s="248"/>
    </row>
    <row r="15" spans="1:18" ht="15.75" thickBot="1" x14ac:dyDescent="0.3">
      <c r="A15" s="5" t="s">
        <v>126</v>
      </c>
      <c r="B15" s="6" t="s">
        <v>32</v>
      </c>
      <c r="C15" s="8"/>
      <c r="D15" s="8"/>
      <c r="E15" s="8">
        <v>3</v>
      </c>
      <c r="F15" s="13"/>
      <c r="G15" s="8">
        <v>108</v>
      </c>
      <c r="H15" s="8"/>
      <c r="I15" s="8">
        <v>108</v>
      </c>
      <c r="J15" s="8"/>
      <c r="K15" s="8">
        <v>78</v>
      </c>
      <c r="L15" s="8">
        <v>30</v>
      </c>
      <c r="M15" s="12"/>
      <c r="N15" s="84">
        <v>34</v>
      </c>
      <c r="O15" s="35">
        <v>38</v>
      </c>
      <c r="P15" s="96">
        <v>36</v>
      </c>
      <c r="Q15" s="247"/>
      <c r="R15" s="248"/>
    </row>
    <row r="16" spans="1:18" ht="15.75" thickBot="1" x14ac:dyDescent="0.3">
      <c r="A16" s="5" t="s">
        <v>33</v>
      </c>
      <c r="B16" s="6" t="s">
        <v>34</v>
      </c>
      <c r="C16" s="8"/>
      <c r="D16" s="8"/>
      <c r="E16" s="8">
        <v>2</v>
      </c>
      <c r="F16" s="8"/>
      <c r="G16" s="8">
        <v>72</v>
      </c>
      <c r="H16" s="8"/>
      <c r="I16" s="8">
        <v>72</v>
      </c>
      <c r="J16" s="8"/>
      <c r="K16" s="8">
        <v>48</v>
      </c>
      <c r="L16" s="8">
        <v>24</v>
      </c>
      <c r="M16" s="12"/>
      <c r="N16" s="84">
        <v>34</v>
      </c>
      <c r="O16" s="35">
        <v>38</v>
      </c>
      <c r="P16" s="96"/>
      <c r="Q16" s="247"/>
      <c r="R16" s="248"/>
    </row>
    <row r="17" spans="1:18" ht="15.75" thickBot="1" x14ac:dyDescent="0.3">
      <c r="A17" s="20" t="s">
        <v>129</v>
      </c>
      <c r="B17" s="21" t="s">
        <v>35</v>
      </c>
      <c r="C17" s="8">
        <v>3</v>
      </c>
      <c r="D17" s="8"/>
      <c r="E17" s="8"/>
      <c r="F17" s="8"/>
      <c r="G17" s="8">
        <v>144</v>
      </c>
      <c r="H17" s="8"/>
      <c r="I17" s="8">
        <v>138</v>
      </c>
      <c r="J17" s="8">
        <v>40</v>
      </c>
      <c r="K17" s="8">
        <v>98</v>
      </c>
      <c r="L17" s="8">
        <v>40</v>
      </c>
      <c r="M17" s="12">
        <v>6</v>
      </c>
      <c r="N17" s="35">
        <v>67</v>
      </c>
      <c r="O17" s="35">
        <v>37</v>
      </c>
      <c r="P17" s="96">
        <v>40</v>
      </c>
      <c r="Q17" s="247"/>
      <c r="R17" s="248"/>
    </row>
    <row r="18" spans="1:18" ht="15.75" thickBot="1" x14ac:dyDescent="0.3">
      <c r="A18" s="5" t="s">
        <v>36</v>
      </c>
      <c r="B18" s="6" t="s">
        <v>37</v>
      </c>
      <c r="C18" s="8"/>
      <c r="D18" s="8"/>
      <c r="E18" s="8"/>
      <c r="F18" s="8">
        <v>3</v>
      </c>
      <c r="G18" s="8">
        <v>136</v>
      </c>
      <c r="H18" s="8"/>
      <c r="I18" s="8">
        <v>136</v>
      </c>
      <c r="J18" s="8"/>
      <c r="K18" s="8">
        <v>102</v>
      </c>
      <c r="L18" s="8">
        <v>34</v>
      </c>
      <c r="M18" s="12"/>
      <c r="N18" s="35">
        <v>34</v>
      </c>
      <c r="O18" s="35">
        <v>57</v>
      </c>
      <c r="P18" s="96">
        <v>45</v>
      </c>
      <c r="Q18" s="97"/>
      <c r="R18" s="98"/>
    </row>
    <row r="19" spans="1:18" ht="15.75" thickBot="1" x14ac:dyDescent="0.3">
      <c r="A19" s="5" t="s">
        <v>127</v>
      </c>
      <c r="B19" s="14" t="s">
        <v>38</v>
      </c>
      <c r="C19" s="8"/>
      <c r="D19" s="8"/>
      <c r="E19" s="8"/>
      <c r="F19" s="8">
        <v>3</v>
      </c>
      <c r="G19" s="8">
        <v>72</v>
      </c>
      <c r="H19" s="8"/>
      <c r="I19" s="8">
        <v>72</v>
      </c>
      <c r="J19" s="8"/>
      <c r="K19" s="8">
        <v>60</v>
      </c>
      <c r="L19" s="8">
        <v>12</v>
      </c>
      <c r="M19" s="12"/>
      <c r="N19" s="35">
        <v>17</v>
      </c>
      <c r="O19" s="35">
        <v>30</v>
      </c>
      <c r="P19" s="96">
        <v>25</v>
      </c>
      <c r="Q19" s="247"/>
      <c r="R19" s="248"/>
    </row>
    <row r="20" spans="1:18" ht="15.75" thickBot="1" x14ac:dyDescent="0.3">
      <c r="A20" s="15" t="s">
        <v>39</v>
      </c>
      <c r="B20" s="6" t="s">
        <v>40</v>
      </c>
      <c r="C20" s="8"/>
      <c r="D20" s="8"/>
      <c r="E20" s="8"/>
      <c r="F20" s="8">
        <v>3</v>
      </c>
      <c r="G20" s="8">
        <v>72</v>
      </c>
      <c r="H20" s="8"/>
      <c r="I20" s="8">
        <v>72</v>
      </c>
      <c r="J20" s="8"/>
      <c r="K20" s="8">
        <v>52</v>
      </c>
      <c r="L20" s="8">
        <v>20</v>
      </c>
      <c r="M20" s="12"/>
      <c r="N20" s="35">
        <v>17</v>
      </c>
      <c r="O20" s="35">
        <v>30</v>
      </c>
      <c r="P20" s="96">
        <v>25</v>
      </c>
      <c r="Q20" s="247"/>
      <c r="R20" s="248"/>
    </row>
    <row r="21" spans="1:18" ht="44.25" customHeight="1" thickBot="1" x14ac:dyDescent="0.3">
      <c r="A21" s="15" t="s">
        <v>41</v>
      </c>
      <c r="B21" s="6" t="s">
        <v>104</v>
      </c>
      <c r="C21" s="8"/>
      <c r="D21" s="8">
        <v>1</v>
      </c>
      <c r="E21" s="8">
        <v>2</v>
      </c>
      <c r="F21" s="8"/>
      <c r="G21" s="8">
        <v>72</v>
      </c>
      <c r="H21" s="8"/>
      <c r="I21" s="8">
        <v>72</v>
      </c>
      <c r="J21" s="8"/>
      <c r="K21" s="8">
        <v>20</v>
      </c>
      <c r="L21" s="8">
        <v>52</v>
      </c>
      <c r="M21" s="12"/>
      <c r="N21" s="35">
        <v>34</v>
      </c>
      <c r="O21" s="35">
        <v>38</v>
      </c>
      <c r="P21" s="96"/>
      <c r="Q21" s="97"/>
      <c r="R21" s="98"/>
    </row>
    <row r="22" spans="1:18" ht="15.75" thickBot="1" x14ac:dyDescent="0.3">
      <c r="A22" s="5" t="s">
        <v>42</v>
      </c>
      <c r="B22" s="11" t="s">
        <v>124</v>
      </c>
      <c r="C22" s="8"/>
      <c r="D22" s="8"/>
      <c r="E22" s="8">
        <v>2</v>
      </c>
      <c r="F22" s="8"/>
      <c r="G22" s="8">
        <v>68</v>
      </c>
      <c r="H22" s="8"/>
      <c r="I22" s="8">
        <v>68</v>
      </c>
      <c r="J22" s="8"/>
      <c r="K22" s="8">
        <v>34</v>
      </c>
      <c r="L22" s="8">
        <v>34</v>
      </c>
      <c r="M22" s="12"/>
      <c r="N22" s="35">
        <v>34</v>
      </c>
      <c r="O22" s="35">
        <v>34</v>
      </c>
      <c r="P22" s="96"/>
      <c r="Q22" s="247"/>
      <c r="R22" s="248"/>
    </row>
    <row r="23" spans="1:18" ht="15.75" thickBot="1" x14ac:dyDescent="0.3">
      <c r="A23" s="15" t="s">
        <v>128</v>
      </c>
      <c r="B23" s="6" t="s">
        <v>43</v>
      </c>
      <c r="C23" s="8"/>
      <c r="D23" s="8"/>
      <c r="E23" s="8">
        <v>2</v>
      </c>
      <c r="F23" s="8"/>
      <c r="G23" s="8">
        <v>32</v>
      </c>
      <c r="H23" s="8"/>
      <c r="I23" s="8">
        <v>32</v>
      </c>
      <c r="J23" s="8"/>
      <c r="K23" s="8">
        <v>16</v>
      </c>
      <c r="L23" s="8">
        <v>16</v>
      </c>
      <c r="M23" s="12"/>
      <c r="N23" s="35">
        <v>17</v>
      </c>
      <c r="O23" s="35">
        <v>15</v>
      </c>
      <c r="P23" s="96"/>
      <c r="Q23" s="99"/>
      <c r="R23" s="100"/>
    </row>
    <row r="24" spans="1:18" ht="16.5" thickBot="1" x14ac:dyDescent="0.3">
      <c r="A24" s="89"/>
      <c r="B24" s="90" t="s">
        <v>44</v>
      </c>
      <c r="C24" s="75"/>
      <c r="D24" s="75"/>
      <c r="E24" s="75"/>
      <c r="F24" s="91"/>
      <c r="G24" s="75">
        <f>SUM(G10:G23)</f>
        <v>1476</v>
      </c>
      <c r="H24" s="75"/>
      <c r="I24" s="75">
        <f>SUM(I10:I23)</f>
        <v>1458</v>
      </c>
      <c r="J24" s="75"/>
      <c r="K24" s="75">
        <f t="shared" ref="K24:P24" si="0">SUM(K10:K23)</f>
        <v>1026</v>
      </c>
      <c r="L24" s="75">
        <f t="shared" si="0"/>
        <v>432</v>
      </c>
      <c r="M24" s="76">
        <f t="shared" si="0"/>
        <v>18</v>
      </c>
      <c r="N24" s="75">
        <f t="shared" si="0"/>
        <v>538</v>
      </c>
      <c r="O24" s="75">
        <f t="shared" si="0"/>
        <v>555</v>
      </c>
      <c r="P24" s="75">
        <f t="shared" si="0"/>
        <v>383</v>
      </c>
      <c r="Q24" s="241"/>
      <c r="R24" s="242"/>
    </row>
    <row r="25" spans="1:18" ht="29.25" thickBot="1" x14ac:dyDescent="0.3">
      <c r="A25" s="104" t="s">
        <v>76</v>
      </c>
      <c r="B25" s="105" t="s">
        <v>94</v>
      </c>
      <c r="C25" s="105"/>
      <c r="D25" s="106"/>
      <c r="E25" s="106"/>
      <c r="F25" s="107"/>
      <c r="G25" s="108"/>
      <c r="H25" s="108"/>
      <c r="I25" s="109"/>
      <c r="J25" s="109"/>
      <c r="K25" s="109"/>
      <c r="L25" s="109"/>
      <c r="M25" s="110"/>
      <c r="N25" s="108"/>
      <c r="O25" s="108"/>
      <c r="P25" s="109"/>
      <c r="Q25" s="243"/>
      <c r="R25" s="244"/>
    </row>
    <row r="26" spans="1:18" ht="15.75" thickBot="1" x14ac:dyDescent="0.3">
      <c r="A26" s="40" t="s">
        <v>78</v>
      </c>
      <c r="B26" s="40" t="s">
        <v>79</v>
      </c>
      <c r="C26" s="8"/>
      <c r="D26" s="8"/>
      <c r="E26" s="8"/>
      <c r="F26" s="8">
        <v>4</v>
      </c>
      <c r="G26" s="8">
        <v>36</v>
      </c>
      <c r="H26" s="8"/>
      <c r="I26" s="8">
        <v>36</v>
      </c>
      <c r="J26" s="9">
        <v>24</v>
      </c>
      <c r="K26" s="9">
        <v>12</v>
      </c>
      <c r="L26" s="9">
        <v>24</v>
      </c>
      <c r="M26" s="10"/>
      <c r="N26" s="35"/>
      <c r="O26" s="35"/>
      <c r="P26" s="93"/>
      <c r="Q26" s="245">
        <v>36</v>
      </c>
      <c r="R26" s="246"/>
    </row>
    <row r="27" spans="1:18" ht="30.75" thickBot="1" x14ac:dyDescent="0.3">
      <c r="A27" s="40" t="s">
        <v>80</v>
      </c>
      <c r="B27" s="40" t="s">
        <v>81</v>
      </c>
      <c r="C27" s="8"/>
      <c r="D27" s="8"/>
      <c r="E27" s="8"/>
      <c r="F27" s="8">
        <v>4</v>
      </c>
      <c r="G27" s="8">
        <v>32</v>
      </c>
      <c r="H27" s="8"/>
      <c r="I27" s="8">
        <v>32</v>
      </c>
      <c r="J27" s="9">
        <v>10</v>
      </c>
      <c r="K27" s="9">
        <v>22</v>
      </c>
      <c r="L27" s="9">
        <v>10</v>
      </c>
      <c r="M27" s="10"/>
      <c r="N27" s="85"/>
      <c r="O27" s="86"/>
      <c r="P27" s="93"/>
      <c r="Q27" s="245">
        <v>32</v>
      </c>
      <c r="R27" s="246"/>
    </row>
    <row r="28" spans="1:18" ht="15.75" thickBot="1" x14ac:dyDescent="0.3">
      <c r="A28" s="40" t="s">
        <v>82</v>
      </c>
      <c r="B28" s="40" t="s">
        <v>49</v>
      </c>
      <c r="C28" s="8"/>
      <c r="D28" s="8"/>
      <c r="E28" s="8">
        <v>4</v>
      </c>
      <c r="F28" s="8"/>
      <c r="G28" s="8">
        <v>39</v>
      </c>
      <c r="H28" s="8">
        <v>3</v>
      </c>
      <c r="I28" s="8">
        <v>36</v>
      </c>
      <c r="J28" s="9">
        <v>12</v>
      </c>
      <c r="K28" s="9">
        <v>24</v>
      </c>
      <c r="L28" s="9">
        <v>12</v>
      </c>
      <c r="M28" s="10"/>
      <c r="N28" s="35"/>
      <c r="O28" s="35"/>
      <c r="P28" s="93"/>
      <c r="Q28" s="245">
        <v>36</v>
      </c>
      <c r="R28" s="246"/>
    </row>
    <row r="29" spans="1:18" ht="15.75" thickBot="1" x14ac:dyDescent="0.3">
      <c r="A29" s="41" t="s">
        <v>83</v>
      </c>
      <c r="B29" s="41" t="s">
        <v>63</v>
      </c>
      <c r="C29" s="8"/>
      <c r="D29" s="8"/>
      <c r="E29" s="8">
        <v>4</v>
      </c>
      <c r="F29" s="8"/>
      <c r="G29" s="8">
        <v>66</v>
      </c>
      <c r="H29" s="8"/>
      <c r="I29" s="8">
        <v>66</v>
      </c>
      <c r="J29" s="9">
        <v>66</v>
      </c>
      <c r="K29" s="9"/>
      <c r="L29" s="9">
        <v>66</v>
      </c>
      <c r="M29" s="10"/>
      <c r="N29" s="35"/>
      <c r="O29" s="35"/>
      <c r="P29" s="93"/>
      <c r="Q29" s="245">
        <v>66</v>
      </c>
      <c r="R29" s="246"/>
    </row>
    <row r="30" spans="1:18" ht="15.75" thickBot="1" x14ac:dyDescent="0.3">
      <c r="A30" s="40" t="s">
        <v>84</v>
      </c>
      <c r="B30" s="40" t="s">
        <v>85</v>
      </c>
      <c r="C30" s="8"/>
      <c r="D30" s="8"/>
      <c r="E30" s="8"/>
      <c r="F30" s="8">
        <v>4</v>
      </c>
      <c r="G30" s="8">
        <v>36</v>
      </c>
      <c r="H30" s="8"/>
      <c r="I30" s="8">
        <v>36</v>
      </c>
      <c r="J30" s="9">
        <v>16</v>
      </c>
      <c r="K30" s="9">
        <v>20</v>
      </c>
      <c r="L30" s="9">
        <v>16</v>
      </c>
      <c r="M30" s="10"/>
      <c r="N30" s="35"/>
      <c r="O30" s="35"/>
      <c r="P30" s="93"/>
      <c r="Q30" s="245">
        <v>36</v>
      </c>
      <c r="R30" s="246"/>
    </row>
    <row r="31" spans="1:18" ht="16.5" thickBot="1" x14ac:dyDescent="0.3">
      <c r="A31" s="111"/>
      <c r="B31" s="112" t="s">
        <v>44</v>
      </c>
      <c r="C31" s="113"/>
      <c r="D31" s="113"/>
      <c r="E31" s="113"/>
      <c r="F31" s="114"/>
      <c r="G31" s="113">
        <f>SUM(G26:G30)</f>
        <v>209</v>
      </c>
      <c r="H31" s="113">
        <f>SUM(H26:H30)</f>
        <v>3</v>
      </c>
      <c r="I31" s="115">
        <f>SUM(I26:I30)</f>
        <v>206</v>
      </c>
      <c r="J31" s="115"/>
      <c r="K31" s="115">
        <f>SUM(K26:K30)</f>
        <v>78</v>
      </c>
      <c r="L31" s="115">
        <f>SUM(L26:L30)</f>
        <v>128</v>
      </c>
      <c r="M31" s="116"/>
      <c r="N31" s="117"/>
      <c r="O31" s="117"/>
      <c r="P31" s="115"/>
      <c r="Q31" s="259">
        <f>SUM(Q26:Q30)</f>
        <v>206</v>
      </c>
      <c r="R31" s="260"/>
    </row>
    <row r="32" spans="1:18" ht="18" customHeight="1" thickBot="1" x14ac:dyDescent="0.3">
      <c r="A32" s="118" t="s">
        <v>87</v>
      </c>
      <c r="B32" s="118" t="s">
        <v>88</v>
      </c>
      <c r="C32" s="119"/>
      <c r="D32" s="119"/>
      <c r="E32" s="119"/>
      <c r="F32" s="120"/>
      <c r="G32" s="121"/>
      <c r="H32" s="121"/>
      <c r="I32" s="122"/>
      <c r="J32" s="122"/>
      <c r="K32" s="122"/>
      <c r="L32" s="122"/>
      <c r="M32" s="123"/>
      <c r="N32" s="124"/>
      <c r="O32" s="125"/>
      <c r="P32" s="122"/>
      <c r="Q32" s="251"/>
      <c r="R32" s="252"/>
    </row>
    <row r="33" spans="1:18" ht="43.5" thickBot="1" x14ac:dyDescent="0.3">
      <c r="A33" s="118" t="s">
        <v>89</v>
      </c>
      <c r="B33" s="118" t="s">
        <v>90</v>
      </c>
      <c r="C33" s="126"/>
      <c r="D33" s="126"/>
      <c r="E33" s="126"/>
      <c r="F33" s="126"/>
      <c r="G33" s="126"/>
      <c r="H33" s="126"/>
      <c r="I33" s="127"/>
      <c r="J33" s="127"/>
      <c r="K33" s="127"/>
      <c r="L33" s="127"/>
      <c r="M33" s="128"/>
      <c r="N33" s="129"/>
      <c r="O33" s="130"/>
      <c r="P33" s="127"/>
      <c r="Q33" s="253"/>
      <c r="R33" s="254"/>
    </row>
    <row r="34" spans="1:18" ht="15.75" thickBot="1" x14ac:dyDescent="0.3">
      <c r="A34" s="40" t="s">
        <v>45</v>
      </c>
      <c r="B34" s="46" t="s">
        <v>125</v>
      </c>
      <c r="C34" s="17"/>
      <c r="D34" s="17"/>
      <c r="E34" s="17"/>
      <c r="F34" s="17">
        <v>4</v>
      </c>
      <c r="G34" s="17">
        <v>50</v>
      </c>
      <c r="H34" s="17">
        <v>2</v>
      </c>
      <c r="I34" s="18">
        <v>48</v>
      </c>
      <c r="J34" s="18">
        <v>35</v>
      </c>
      <c r="K34" s="18">
        <v>13</v>
      </c>
      <c r="L34" s="18">
        <v>35</v>
      </c>
      <c r="M34" s="44"/>
      <c r="N34" s="87"/>
      <c r="O34" s="88"/>
      <c r="P34" s="93"/>
      <c r="Q34" s="261">
        <v>48</v>
      </c>
      <c r="R34" s="262"/>
    </row>
    <row r="35" spans="1:18" ht="15.75" thickBot="1" x14ac:dyDescent="0.3">
      <c r="A35" s="40" t="s">
        <v>46</v>
      </c>
      <c r="B35" s="40" t="s">
        <v>91</v>
      </c>
      <c r="C35" s="17">
        <v>1</v>
      </c>
      <c r="D35" s="17"/>
      <c r="E35" s="17"/>
      <c r="F35" s="17"/>
      <c r="G35" s="17">
        <v>48</v>
      </c>
      <c r="H35" s="17"/>
      <c r="I35" s="18">
        <v>42</v>
      </c>
      <c r="J35" s="18">
        <v>14</v>
      </c>
      <c r="K35" s="18">
        <v>28</v>
      </c>
      <c r="L35" s="18">
        <v>14</v>
      </c>
      <c r="M35" s="44">
        <v>6</v>
      </c>
      <c r="N35" s="87">
        <v>42</v>
      </c>
      <c r="O35" s="88"/>
      <c r="P35" s="93"/>
      <c r="Q35" s="261"/>
      <c r="R35" s="262"/>
    </row>
    <row r="36" spans="1:18" ht="15.75" thickBot="1" x14ac:dyDescent="0.3">
      <c r="A36" s="47" t="s">
        <v>47</v>
      </c>
      <c r="B36" s="47" t="s">
        <v>92</v>
      </c>
      <c r="C36" s="17"/>
      <c r="D36" s="17"/>
      <c r="E36" s="17"/>
      <c r="F36" s="17">
        <v>4</v>
      </c>
      <c r="G36" s="17">
        <v>34</v>
      </c>
      <c r="H36" s="17"/>
      <c r="I36" s="18">
        <v>34</v>
      </c>
      <c r="J36" s="18">
        <v>10</v>
      </c>
      <c r="K36" s="18">
        <v>24</v>
      </c>
      <c r="L36" s="18">
        <v>10</v>
      </c>
      <c r="M36" s="44"/>
      <c r="N36" s="87"/>
      <c r="O36" s="88"/>
      <c r="P36" s="93"/>
      <c r="Q36" s="261">
        <v>34</v>
      </c>
      <c r="R36" s="262"/>
    </row>
    <row r="37" spans="1:18" ht="30.75" thickBot="1" x14ac:dyDescent="0.3">
      <c r="A37" s="47" t="s">
        <v>48</v>
      </c>
      <c r="B37" s="47" t="s">
        <v>93</v>
      </c>
      <c r="C37" s="17"/>
      <c r="D37" s="17"/>
      <c r="E37" s="17"/>
      <c r="F37" s="34" t="s">
        <v>130</v>
      </c>
      <c r="G37" s="17">
        <v>54</v>
      </c>
      <c r="H37" s="17">
        <v>10</v>
      </c>
      <c r="I37" s="18">
        <v>44</v>
      </c>
      <c r="J37" s="18">
        <v>32</v>
      </c>
      <c r="K37" s="18">
        <v>12</v>
      </c>
      <c r="L37" s="18">
        <v>32</v>
      </c>
      <c r="M37" s="44"/>
      <c r="N37" s="87"/>
      <c r="O37" s="88"/>
      <c r="P37" s="93"/>
      <c r="Q37" s="255">
        <v>44</v>
      </c>
      <c r="R37" s="256"/>
    </row>
    <row r="38" spans="1:18" ht="16.5" thickBot="1" x14ac:dyDescent="0.3">
      <c r="A38" s="131"/>
      <c r="B38" s="132" t="s">
        <v>44</v>
      </c>
      <c r="C38" s="59"/>
      <c r="D38" s="59"/>
      <c r="E38" s="59"/>
      <c r="F38" s="60"/>
      <c r="G38" s="59">
        <f>SUM(G34:G37)</f>
        <v>186</v>
      </c>
      <c r="H38" s="59">
        <f>SUM(H34:H37)</f>
        <v>12</v>
      </c>
      <c r="I38" s="133">
        <f>SUM(I34:I37)</f>
        <v>168</v>
      </c>
      <c r="J38" s="133"/>
      <c r="K38" s="133">
        <f>SUM(K34:K37)</f>
        <v>77</v>
      </c>
      <c r="L38" s="133">
        <f>SUM(L34:L37)</f>
        <v>91</v>
      </c>
      <c r="M38" s="134">
        <f>SUM(M34:M37)</f>
        <v>6</v>
      </c>
      <c r="N38" s="135">
        <f>SUM(N34:N37)</f>
        <v>42</v>
      </c>
      <c r="O38" s="136"/>
      <c r="P38" s="133"/>
      <c r="Q38" s="263">
        <f>SUM(Q34:Q37)</f>
        <v>126</v>
      </c>
      <c r="R38" s="264"/>
    </row>
    <row r="39" spans="1:18" ht="43.5" thickBot="1" x14ac:dyDescent="0.3">
      <c r="A39" s="137" t="s">
        <v>50</v>
      </c>
      <c r="B39" s="138" t="s">
        <v>95</v>
      </c>
      <c r="C39" s="139"/>
      <c r="D39" s="139"/>
      <c r="E39" s="139"/>
      <c r="F39" s="140"/>
      <c r="G39" s="141"/>
      <c r="H39" s="141"/>
      <c r="I39" s="141"/>
      <c r="J39" s="141"/>
      <c r="K39" s="141"/>
      <c r="L39" s="141"/>
      <c r="M39" s="142"/>
      <c r="N39" s="139"/>
      <c r="O39" s="139"/>
      <c r="P39" s="139"/>
      <c r="Q39" s="257"/>
      <c r="R39" s="258"/>
    </row>
    <row r="40" spans="1:18" ht="15.75" thickBot="1" x14ac:dyDescent="0.3">
      <c r="A40" s="48" t="s">
        <v>96</v>
      </c>
      <c r="B40" s="49" t="s">
        <v>97</v>
      </c>
      <c r="C40" s="8"/>
      <c r="D40" s="8"/>
      <c r="E40" s="8">
        <v>2</v>
      </c>
      <c r="F40" s="8"/>
      <c r="G40" s="8">
        <v>78</v>
      </c>
      <c r="H40" s="8">
        <v>4</v>
      </c>
      <c r="I40" s="8">
        <v>74</v>
      </c>
      <c r="J40" s="8">
        <v>28</v>
      </c>
      <c r="K40" s="8">
        <v>46</v>
      </c>
      <c r="L40" s="8">
        <v>28</v>
      </c>
      <c r="M40" s="12"/>
      <c r="N40" s="35">
        <v>32</v>
      </c>
      <c r="O40" s="35">
        <v>42</v>
      </c>
      <c r="P40" s="96"/>
      <c r="Q40" s="247"/>
      <c r="R40" s="248"/>
    </row>
    <row r="41" spans="1:18" ht="26.25" thickBot="1" x14ac:dyDescent="0.3">
      <c r="A41" s="48" t="s">
        <v>98</v>
      </c>
      <c r="B41" s="49" t="s">
        <v>99</v>
      </c>
      <c r="C41" s="8"/>
      <c r="D41" s="8"/>
      <c r="E41" s="8">
        <v>2</v>
      </c>
      <c r="F41" s="8"/>
      <c r="G41" s="8">
        <v>47</v>
      </c>
      <c r="H41" s="8">
        <v>4</v>
      </c>
      <c r="I41" s="8">
        <v>43</v>
      </c>
      <c r="J41" s="8">
        <v>18</v>
      </c>
      <c r="K41" s="8">
        <v>25</v>
      </c>
      <c r="L41" s="8">
        <v>18</v>
      </c>
      <c r="M41" s="12"/>
      <c r="N41" s="35"/>
      <c r="O41" s="35">
        <v>43</v>
      </c>
      <c r="P41" s="96"/>
      <c r="Q41" s="97"/>
      <c r="R41" s="98"/>
    </row>
    <row r="42" spans="1:18" ht="15.75" thickBot="1" x14ac:dyDescent="0.3">
      <c r="A42" s="20" t="s">
        <v>51</v>
      </c>
      <c r="B42" s="21" t="s">
        <v>52</v>
      </c>
      <c r="C42" s="7"/>
      <c r="D42" s="7"/>
      <c r="E42" s="8">
        <v>2</v>
      </c>
      <c r="F42" s="22"/>
      <c r="G42" s="23">
        <v>216</v>
      </c>
      <c r="H42" s="23"/>
      <c r="I42" s="23">
        <v>216</v>
      </c>
      <c r="J42" s="23">
        <v>216</v>
      </c>
      <c r="K42" s="23"/>
      <c r="L42" s="23"/>
      <c r="M42" s="24"/>
      <c r="N42" s="36"/>
      <c r="O42" s="36">
        <v>216</v>
      </c>
      <c r="P42" s="103"/>
      <c r="Q42" s="265"/>
      <c r="R42" s="266"/>
    </row>
    <row r="43" spans="1:18" ht="15.75" thickBot="1" x14ac:dyDescent="0.3">
      <c r="A43" s="20" t="s">
        <v>53</v>
      </c>
      <c r="B43" s="21" t="s">
        <v>54</v>
      </c>
      <c r="C43" s="7"/>
      <c r="D43" s="7"/>
      <c r="E43" s="8">
        <v>3</v>
      </c>
      <c r="F43" s="22"/>
      <c r="G43" s="23">
        <v>108</v>
      </c>
      <c r="H43" s="23"/>
      <c r="I43" s="23">
        <v>108</v>
      </c>
      <c r="J43" s="23">
        <v>108</v>
      </c>
      <c r="K43" s="23"/>
      <c r="L43" s="23"/>
      <c r="M43" s="24"/>
      <c r="N43" s="36"/>
      <c r="O43" s="36"/>
      <c r="P43" s="103">
        <v>108</v>
      </c>
      <c r="Q43" s="265"/>
      <c r="R43" s="266"/>
    </row>
    <row r="44" spans="1:18" ht="15.75" thickBot="1" x14ac:dyDescent="0.3">
      <c r="A44" s="143" t="s">
        <v>55</v>
      </c>
      <c r="B44" s="144" t="s">
        <v>56</v>
      </c>
      <c r="C44" s="141">
        <v>3</v>
      </c>
      <c r="D44" s="145"/>
      <c r="E44" s="146"/>
      <c r="F44" s="147"/>
      <c r="G44" s="148">
        <v>6</v>
      </c>
      <c r="H44" s="148"/>
      <c r="I44" s="149"/>
      <c r="J44" s="149"/>
      <c r="K44" s="149"/>
      <c r="L44" s="149"/>
      <c r="M44" s="150">
        <v>6</v>
      </c>
      <c r="N44" s="148"/>
      <c r="O44" s="148"/>
      <c r="P44" s="149"/>
      <c r="Q44" s="267"/>
      <c r="R44" s="268"/>
    </row>
    <row r="45" spans="1:18" ht="16.5" thickBot="1" x14ac:dyDescent="0.3">
      <c r="A45" s="151"/>
      <c r="B45" s="152" t="s">
        <v>44</v>
      </c>
      <c r="C45" s="153"/>
      <c r="D45" s="153"/>
      <c r="E45" s="153"/>
      <c r="F45" s="154"/>
      <c r="G45" s="155">
        <f>SUM(G40:G44)</f>
        <v>455</v>
      </c>
      <c r="H45" s="155">
        <f>SUM(H40:H44)</f>
        <v>8</v>
      </c>
      <c r="I45" s="156">
        <f>SUM(I40:I44)</f>
        <v>441</v>
      </c>
      <c r="J45" s="156"/>
      <c r="K45" s="156">
        <f t="shared" ref="K45:P45" si="1">SUM(K40:K44)</f>
        <v>71</v>
      </c>
      <c r="L45" s="156">
        <f t="shared" si="1"/>
        <v>46</v>
      </c>
      <c r="M45" s="157">
        <f t="shared" si="1"/>
        <v>6</v>
      </c>
      <c r="N45" s="155">
        <f t="shared" si="1"/>
        <v>32</v>
      </c>
      <c r="O45" s="155">
        <f t="shared" si="1"/>
        <v>301</v>
      </c>
      <c r="P45" s="156">
        <f t="shared" si="1"/>
        <v>108</v>
      </c>
      <c r="Q45" s="269"/>
      <c r="R45" s="270"/>
    </row>
    <row r="46" spans="1:18" ht="30" thickBot="1" x14ac:dyDescent="0.3">
      <c r="A46" s="158" t="s">
        <v>100</v>
      </c>
      <c r="B46" s="159" t="s">
        <v>101</v>
      </c>
      <c r="C46" s="160"/>
      <c r="D46" s="160"/>
      <c r="E46" s="160"/>
      <c r="F46" s="161"/>
      <c r="G46" s="160"/>
      <c r="H46" s="160"/>
      <c r="I46" s="162"/>
      <c r="J46" s="162"/>
      <c r="K46" s="162"/>
      <c r="L46" s="162"/>
      <c r="M46" s="163"/>
      <c r="N46" s="160"/>
      <c r="O46" s="160"/>
      <c r="P46" s="162"/>
      <c r="Q46" s="299"/>
      <c r="R46" s="300"/>
    </row>
    <row r="47" spans="1:18" ht="15.75" thickBot="1" x14ac:dyDescent="0.3">
      <c r="A47" s="19" t="s">
        <v>102</v>
      </c>
      <c r="B47" s="6" t="s">
        <v>103</v>
      </c>
      <c r="C47" s="8"/>
      <c r="D47" s="8"/>
      <c r="E47" s="8">
        <v>3</v>
      </c>
      <c r="F47" s="22"/>
      <c r="G47" s="8">
        <v>49</v>
      </c>
      <c r="H47" s="8">
        <v>8</v>
      </c>
      <c r="I47" s="53">
        <v>41</v>
      </c>
      <c r="J47" s="53">
        <v>18</v>
      </c>
      <c r="K47" s="53">
        <v>23</v>
      </c>
      <c r="L47" s="53">
        <v>18</v>
      </c>
      <c r="M47" s="12"/>
      <c r="N47" s="35"/>
      <c r="O47" s="35"/>
      <c r="P47" s="96">
        <v>41</v>
      </c>
      <c r="Q47" s="247"/>
      <c r="R47" s="248"/>
    </row>
    <row r="48" spans="1:18" ht="15.75" thickBot="1" x14ac:dyDescent="0.3">
      <c r="A48" s="19" t="s">
        <v>57</v>
      </c>
      <c r="B48" s="21" t="s">
        <v>58</v>
      </c>
      <c r="C48" s="8"/>
      <c r="D48" s="8"/>
      <c r="E48" s="8">
        <v>3</v>
      </c>
      <c r="F48" s="22"/>
      <c r="G48" s="23">
        <v>72</v>
      </c>
      <c r="H48" s="23"/>
      <c r="I48" s="54">
        <v>72</v>
      </c>
      <c r="J48" s="193">
        <v>72</v>
      </c>
      <c r="K48" s="51"/>
      <c r="L48" s="51"/>
      <c r="M48" s="24"/>
      <c r="N48" s="36"/>
      <c r="O48" s="36"/>
      <c r="P48" s="103">
        <v>72</v>
      </c>
      <c r="Q48" s="265"/>
      <c r="R48" s="266"/>
    </row>
    <row r="49" spans="1:18" ht="15.75" thickBot="1" x14ac:dyDescent="0.3">
      <c r="A49" s="19" t="s">
        <v>59</v>
      </c>
      <c r="B49" s="21" t="s">
        <v>60</v>
      </c>
      <c r="C49" s="8"/>
      <c r="D49" s="8"/>
      <c r="E49" s="8">
        <v>4</v>
      </c>
      <c r="F49" s="22"/>
      <c r="G49" s="23">
        <v>72</v>
      </c>
      <c r="H49" s="23"/>
      <c r="I49" s="54">
        <v>72</v>
      </c>
      <c r="J49" s="193">
        <v>72</v>
      </c>
      <c r="K49" s="51"/>
      <c r="L49" s="51"/>
      <c r="M49" s="24"/>
      <c r="N49" s="36"/>
      <c r="O49" s="36"/>
      <c r="P49" s="103"/>
      <c r="Q49" s="265">
        <v>72</v>
      </c>
      <c r="R49" s="266"/>
    </row>
    <row r="50" spans="1:18" ht="15.75" thickBot="1" x14ac:dyDescent="0.3">
      <c r="A50" s="164" t="s">
        <v>61</v>
      </c>
      <c r="B50" s="165" t="s">
        <v>56</v>
      </c>
      <c r="C50" s="160">
        <v>4</v>
      </c>
      <c r="D50" s="166"/>
      <c r="E50" s="92"/>
      <c r="F50" s="161"/>
      <c r="G50" s="160">
        <v>6</v>
      </c>
      <c r="H50" s="160"/>
      <c r="I50" s="162"/>
      <c r="J50" s="162"/>
      <c r="K50" s="162"/>
      <c r="L50" s="162"/>
      <c r="M50" s="163">
        <v>6</v>
      </c>
      <c r="N50" s="160"/>
      <c r="O50" s="160"/>
      <c r="P50" s="162"/>
      <c r="Q50" s="301"/>
      <c r="R50" s="302"/>
    </row>
    <row r="51" spans="1:18" ht="16.5" thickBot="1" x14ac:dyDescent="0.3">
      <c r="A51" s="32"/>
      <c r="B51" s="25" t="s">
        <v>44</v>
      </c>
      <c r="C51" s="26"/>
      <c r="D51" s="26"/>
      <c r="E51" s="26"/>
      <c r="F51" s="27"/>
      <c r="G51" s="28">
        <f>SUM(G47:G50)</f>
        <v>199</v>
      </c>
      <c r="H51" s="28">
        <f>SUM(H47:H50)</f>
        <v>8</v>
      </c>
      <c r="I51" s="29">
        <f>SUM(I47:I50)</f>
        <v>185</v>
      </c>
      <c r="J51" s="29"/>
      <c r="K51" s="29">
        <f>SUM(K47:K50)</f>
        <v>23</v>
      </c>
      <c r="L51" s="29">
        <f>SUM(L47:L50)</f>
        <v>18</v>
      </c>
      <c r="M51" s="30">
        <f>SUM(M47:M50)</f>
        <v>6</v>
      </c>
      <c r="N51" s="28"/>
      <c r="O51" s="28"/>
      <c r="P51" s="29">
        <f>SUM(P47:P50)</f>
        <v>113</v>
      </c>
      <c r="Q51" s="289">
        <f>SUM(Q47:Q50)</f>
        <v>72</v>
      </c>
      <c r="R51" s="290"/>
    </row>
    <row r="52" spans="1:18" ht="30" thickBot="1" x14ac:dyDescent="0.3">
      <c r="A52" s="167" t="s">
        <v>105</v>
      </c>
      <c r="B52" s="168" t="s">
        <v>106</v>
      </c>
      <c r="C52" s="102"/>
      <c r="D52" s="102"/>
      <c r="E52" s="102"/>
      <c r="F52" s="169"/>
      <c r="G52" s="102"/>
      <c r="H52" s="102"/>
      <c r="I52" s="101"/>
      <c r="J52" s="101"/>
      <c r="K52" s="102"/>
      <c r="L52" s="102"/>
      <c r="M52" s="101"/>
      <c r="N52" s="101"/>
      <c r="O52" s="102"/>
      <c r="P52" s="102"/>
      <c r="Q52" s="297"/>
      <c r="R52" s="298"/>
    </row>
    <row r="53" spans="1:18" ht="15.75" thickBot="1" x14ac:dyDescent="0.3">
      <c r="A53" s="33" t="s">
        <v>62</v>
      </c>
      <c r="B53" s="16" t="s">
        <v>107</v>
      </c>
      <c r="C53" s="39">
        <v>4</v>
      </c>
      <c r="D53" s="17"/>
      <c r="E53" s="17"/>
      <c r="F53" s="34"/>
      <c r="G53" s="17">
        <v>84</v>
      </c>
      <c r="H53" s="17">
        <v>2</v>
      </c>
      <c r="I53" s="18">
        <v>76</v>
      </c>
      <c r="J53" s="18">
        <v>30</v>
      </c>
      <c r="K53" s="17">
        <v>46</v>
      </c>
      <c r="L53" s="17">
        <v>30</v>
      </c>
      <c r="M53" s="18">
        <v>6</v>
      </c>
      <c r="N53" s="84"/>
      <c r="O53" s="35"/>
      <c r="P53" s="96"/>
      <c r="Q53" s="247">
        <v>76</v>
      </c>
      <c r="R53" s="248"/>
    </row>
    <row r="54" spans="1:18" ht="15.75" thickBot="1" x14ac:dyDescent="0.3">
      <c r="A54" s="20" t="s">
        <v>116</v>
      </c>
      <c r="B54" s="21" t="s">
        <v>52</v>
      </c>
      <c r="C54" s="8"/>
      <c r="D54" s="8"/>
      <c r="E54" s="7">
        <v>4</v>
      </c>
      <c r="F54" s="22"/>
      <c r="G54" s="23">
        <v>72</v>
      </c>
      <c r="H54" s="23"/>
      <c r="I54" s="23">
        <v>72</v>
      </c>
      <c r="J54" s="23">
        <v>72</v>
      </c>
      <c r="K54" s="39"/>
      <c r="L54" s="39"/>
      <c r="M54" s="39"/>
      <c r="N54" s="36"/>
      <c r="O54" s="36"/>
      <c r="P54" s="96"/>
      <c r="Q54" s="265">
        <v>72</v>
      </c>
      <c r="R54" s="266"/>
    </row>
    <row r="55" spans="1:18" ht="15.75" thickBot="1" x14ac:dyDescent="0.3">
      <c r="A55" s="20" t="s">
        <v>117</v>
      </c>
      <c r="B55" s="21" t="s">
        <v>54</v>
      </c>
      <c r="C55" s="8"/>
      <c r="D55" s="8"/>
      <c r="E55" s="7">
        <v>4</v>
      </c>
      <c r="F55" s="22"/>
      <c r="G55" s="23">
        <v>108</v>
      </c>
      <c r="H55" s="23"/>
      <c r="I55" s="23">
        <v>108</v>
      </c>
      <c r="J55" s="23">
        <v>108</v>
      </c>
      <c r="K55" s="39"/>
      <c r="L55" s="39"/>
      <c r="M55" s="39"/>
      <c r="N55" s="36"/>
      <c r="O55" s="36"/>
      <c r="P55" s="96"/>
      <c r="Q55" s="265">
        <v>108</v>
      </c>
      <c r="R55" s="266"/>
    </row>
    <row r="56" spans="1:18" ht="15.75" thickBot="1" x14ac:dyDescent="0.3">
      <c r="A56" s="170" t="s">
        <v>118</v>
      </c>
      <c r="B56" s="171" t="s">
        <v>56</v>
      </c>
      <c r="C56" s="172">
        <v>4</v>
      </c>
      <c r="D56" s="173"/>
      <c r="E56" s="102"/>
      <c r="F56" s="174"/>
      <c r="G56" s="172">
        <v>6</v>
      </c>
      <c r="H56" s="172"/>
      <c r="I56" s="175"/>
      <c r="J56" s="175"/>
      <c r="K56" s="175"/>
      <c r="L56" s="175"/>
      <c r="M56" s="175">
        <v>6</v>
      </c>
      <c r="N56" s="175"/>
      <c r="O56" s="172"/>
      <c r="P56" s="102"/>
      <c r="Q56" s="295"/>
      <c r="R56" s="296"/>
    </row>
    <row r="57" spans="1:18" ht="16.5" thickBot="1" x14ac:dyDescent="0.3">
      <c r="A57" s="170"/>
      <c r="B57" s="176" t="s">
        <v>44</v>
      </c>
      <c r="C57" s="173"/>
      <c r="D57" s="173"/>
      <c r="E57" s="102"/>
      <c r="F57" s="174"/>
      <c r="G57" s="177">
        <f>SUM(G53:G56)</f>
        <v>270</v>
      </c>
      <c r="H57" s="177">
        <f>SUM(H53:H56)</f>
        <v>2</v>
      </c>
      <c r="I57" s="178">
        <f>SUM(I53:I56)</f>
        <v>256</v>
      </c>
      <c r="J57" s="178"/>
      <c r="K57" s="178">
        <f>SUM(K53:K56)</f>
        <v>46</v>
      </c>
      <c r="L57" s="178">
        <f>SUM(L53:L56)</f>
        <v>30</v>
      </c>
      <c r="M57" s="178">
        <f>SUM(M53:M56)</f>
        <v>12</v>
      </c>
      <c r="N57" s="175"/>
      <c r="O57" s="172"/>
      <c r="P57" s="102"/>
      <c r="Q57" s="297">
        <f>SUM(Q53:Q56)</f>
        <v>256</v>
      </c>
      <c r="R57" s="298"/>
    </row>
    <row r="58" spans="1:18" ht="30" thickBot="1" x14ac:dyDescent="0.3">
      <c r="A58" s="179" t="s">
        <v>108</v>
      </c>
      <c r="B58" s="79" t="s">
        <v>109</v>
      </c>
      <c r="C58" s="180"/>
      <c r="D58" s="180"/>
      <c r="E58" s="181"/>
      <c r="F58" s="182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291"/>
      <c r="R58" s="292"/>
    </row>
    <row r="59" spans="1:18" ht="24" customHeight="1" thickBot="1" x14ac:dyDescent="0.3">
      <c r="A59" s="72" t="s">
        <v>110</v>
      </c>
      <c r="B59" s="194" t="s">
        <v>135</v>
      </c>
      <c r="C59" s="183"/>
      <c r="D59" s="183"/>
      <c r="E59" s="184"/>
      <c r="F59" s="60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293"/>
      <c r="R59" s="294"/>
    </row>
    <row r="60" spans="1:18" ht="15.75" thickBot="1" x14ac:dyDescent="0.3">
      <c r="A60" s="50" t="s">
        <v>111</v>
      </c>
      <c r="B60" s="42" t="s">
        <v>136</v>
      </c>
      <c r="C60" s="52"/>
      <c r="D60" s="52"/>
      <c r="E60" s="17">
        <v>4</v>
      </c>
      <c r="F60" s="43"/>
      <c r="G60" s="17">
        <v>43</v>
      </c>
      <c r="H60" s="17">
        <v>3</v>
      </c>
      <c r="I60" s="17">
        <v>40</v>
      </c>
      <c r="J60" s="17">
        <v>22</v>
      </c>
      <c r="K60" s="17">
        <v>18</v>
      </c>
      <c r="L60" s="17">
        <v>22</v>
      </c>
      <c r="M60" s="17"/>
      <c r="N60" s="35"/>
      <c r="O60" s="35"/>
      <c r="P60" s="96"/>
      <c r="Q60" s="247">
        <v>40</v>
      </c>
      <c r="R60" s="248"/>
    </row>
    <row r="61" spans="1:18" ht="15.75" thickBot="1" x14ac:dyDescent="0.3">
      <c r="A61" s="50" t="s">
        <v>112</v>
      </c>
      <c r="B61" s="42" t="s">
        <v>52</v>
      </c>
      <c r="C61" s="52"/>
      <c r="D61" s="52"/>
      <c r="E61" s="52">
        <v>4</v>
      </c>
      <c r="F61" s="43"/>
      <c r="G61" s="39">
        <v>36</v>
      </c>
      <c r="H61" s="39"/>
      <c r="I61" s="39">
        <v>36</v>
      </c>
      <c r="J61" s="39">
        <v>36</v>
      </c>
      <c r="K61" s="39"/>
      <c r="L61" s="39"/>
      <c r="M61" s="39"/>
      <c r="N61" s="36"/>
      <c r="O61" s="36"/>
      <c r="P61" s="103"/>
      <c r="Q61" s="265">
        <v>36</v>
      </c>
      <c r="R61" s="266"/>
    </row>
    <row r="62" spans="1:18" ht="15.75" thickBot="1" x14ac:dyDescent="0.3">
      <c r="A62" s="50" t="s">
        <v>113</v>
      </c>
      <c r="B62" s="42" t="s">
        <v>54</v>
      </c>
      <c r="C62" s="52"/>
      <c r="D62" s="52"/>
      <c r="E62" s="52">
        <v>4</v>
      </c>
      <c r="F62" s="43"/>
      <c r="G62" s="39">
        <v>36</v>
      </c>
      <c r="H62" s="39"/>
      <c r="I62" s="39">
        <v>36</v>
      </c>
      <c r="J62" s="39">
        <v>36</v>
      </c>
      <c r="K62" s="39"/>
      <c r="L62" s="39"/>
      <c r="M62" s="39"/>
      <c r="N62" s="36"/>
      <c r="O62" s="36"/>
      <c r="P62" s="103"/>
      <c r="Q62" s="265">
        <v>36</v>
      </c>
      <c r="R62" s="266"/>
    </row>
    <row r="63" spans="1:18" ht="15.75" thickBot="1" x14ac:dyDescent="0.3">
      <c r="A63" s="185" t="s">
        <v>114</v>
      </c>
      <c r="B63" s="186" t="s">
        <v>123</v>
      </c>
      <c r="C63" s="187">
        <v>4</v>
      </c>
      <c r="D63" s="188"/>
      <c r="E63" s="126"/>
      <c r="F63" s="189"/>
      <c r="G63" s="187">
        <v>6</v>
      </c>
      <c r="H63" s="187"/>
      <c r="I63" s="187"/>
      <c r="J63" s="187"/>
      <c r="K63" s="187"/>
      <c r="L63" s="187"/>
      <c r="M63" s="187">
        <v>6</v>
      </c>
      <c r="N63" s="187"/>
      <c r="O63" s="187"/>
      <c r="P63" s="187"/>
      <c r="Q63" s="306"/>
      <c r="R63" s="307"/>
    </row>
    <row r="64" spans="1:18" ht="16.5" thickBot="1" x14ac:dyDescent="0.3">
      <c r="A64" s="190"/>
      <c r="B64" s="191" t="s">
        <v>64</v>
      </c>
      <c r="C64" s="59"/>
      <c r="D64" s="59"/>
      <c r="E64" s="59"/>
      <c r="F64" s="60"/>
      <c r="G64" s="59">
        <f>SUM(G60:G63)</f>
        <v>121</v>
      </c>
      <c r="H64" s="59">
        <f>SUM(H60:H63)</f>
        <v>3</v>
      </c>
      <c r="I64" s="59">
        <f>SUM(I60:I63)</f>
        <v>112</v>
      </c>
      <c r="J64" s="59"/>
      <c r="K64" s="59">
        <f>SUM(K60:K62)</f>
        <v>18</v>
      </c>
      <c r="L64" s="59">
        <f>SUM(L60:L62)</f>
        <v>22</v>
      </c>
      <c r="M64" s="59">
        <f>SUM(M60:M63)</f>
        <v>6</v>
      </c>
      <c r="N64" s="59"/>
      <c r="O64" s="59"/>
      <c r="P64" s="61"/>
      <c r="Q64" s="293">
        <f>SUM(Q60:Q63)</f>
        <v>112</v>
      </c>
      <c r="R64" s="294"/>
    </row>
    <row r="65" spans="1:20" ht="16.5" thickBot="1" x14ac:dyDescent="0.3">
      <c r="A65" s="192"/>
      <c r="B65" s="62" t="s">
        <v>121</v>
      </c>
      <c r="C65" s="56"/>
      <c r="D65" s="56"/>
      <c r="E65" s="56"/>
      <c r="F65" s="57"/>
      <c r="G65" s="56"/>
      <c r="H65" s="56"/>
      <c r="I65" s="56"/>
      <c r="J65" s="56"/>
      <c r="K65" s="56"/>
      <c r="L65" s="56"/>
      <c r="M65" s="56"/>
      <c r="N65" s="56"/>
      <c r="O65" s="56">
        <v>8</v>
      </c>
      <c r="P65" s="58">
        <v>8</v>
      </c>
      <c r="Q65" s="312">
        <v>20</v>
      </c>
      <c r="R65" s="313"/>
    </row>
    <row r="66" spans="1:20" ht="16.5" thickBot="1" x14ac:dyDescent="0.3">
      <c r="A66" s="190"/>
      <c r="B66" s="63" t="s">
        <v>122</v>
      </c>
      <c r="C66" s="59"/>
      <c r="D66" s="59"/>
      <c r="E66" s="59"/>
      <c r="F66" s="60"/>
      <c r="G66" s="59"/>
      <c r="H66" s="59"/>
      <c r="I66" s="59"/>
      <c r="J66" s="59"/>
      <c r="K66" s="59"/>
      <c r="L66" s="59"/>
      <c r="M66" s="59"/>
      <c r="N66" s="59"/>
      <c r="O66" s="59"/>
      <c r="P66" s="61"/>
      <c r="Q66" s="293">
        <v>36</v>
      </c>
      <c r="R66" s="294"/>
    </row>
    <row r="67" spans="1:20" ht="20.25" customHeight="1" thickBot="1" x14ac:dyDescent="0.3">
      <c r="A67" s="20" t="s">
        <v>65</v>
      </c>
      <c r="B67" s="64" t="s">
        <v>66</v>
      </c>
      <c r="C67" s="21"/>
      <c r="D67" s="21"/>
      <c r="E67" s="21"/>
      <c r="F67" s="37"/>
      <c r="G67" s="65">
        <v>36</v>
      </c>
      <c r="H67" s="3"/>
      <c r="I67" s="65">
        <v>36</v>
      </c>
      <c r="J67" s="3"/>
      <c r="K67" s="3"/>
      <c r="L67" s="3"/>
      <c r="M67" s="3"/>
      <c r="N67" s="3"/>
      <c r="O67" s="3"/>
      <c r="P67" s="4"/>
      <c r="Q67" s="308">
        <v>36</v>
      </c>
      <c r="R67" s="309"/>
    </row>
    <row r="68" spans="1:20" ht="16.5" thickBot="1" x14ac:dyDescent="0.3">
      <c r="A68" s="66"/>
      <c r="B68" s="67" t="s">
        <v>67</v>
      </c>
      <c r="C68" s="68"/>
      <c r="D68" s="68"/>
      <c r="E68" s="68"/>
      <c r="F68" s="69"/>
      <c r="G68" s="70">
        <f>G24+G31+G38+G45+G51+G57+G64+G67</f>
        <v>2952</v>
      </c>
      <c r="H68" s="70">
        <f>H31+H38+H45+H51+H57+H64</f>
        <v>36</v>
      </c>
      <c r="I68" s="71">
        <f>I24+I31+I38+I45+I51+I57+I64+I67</f>
        <v>2862</v>
      </c>
      <c r="J68" s="71"/>
      <c r="K68" s="70">
        <f>K24+K31+K38+K45+K51+K57+K64</f>
        <v>1339</v>
      </c>
      <c r="L68" s="70">
        <f>L24+L31+L38+L45+L51+L57+L64</f>
        <v>767</v>
      </c>
      <c r="M68" s="71">
        <f>M24+M38+M45+M51+M57+M64</f>
        <v>54</v>
      </c>
      <c r="N68" s="71">
        <f>N24+N38+N45+N65</f>
        <v>612</v>
      </c>
      <c r="O68" s="70">
        <f>O24+O45+O65</f>
        <v>864</v>
      </c>
      <c r="P68" s="70">
        <f>P24+P31+P45+P51+P65</f>
        <v>612</v>
      </c>
      <c r="Q68" s="310">
        <f>Q31+Q38+Q51+Q57+Q64+Q65+Q66+Q67</f>
        <v>864</v>
      </c>
      <c r="R68" s="311"/>
    </row>
    <row r="69" spans="1:20" ht="15.75" thickBot="1" x14ac:dyDescent="0.3">
      <c r="A69" s="271" t="s">
        <v>68</v>
      </c>
      <c r="B69" s="272"/>
      <c r="C69" s="272"/>
      <c r="D69" s="272"/>
      <c r="E69" s="272"/>
      <c r="F69" s="272"/>
      <c r="G69" s="272"/>
      <c r="H69" s="273"/>
      <c r="I69" s="280"/>
      <c r="J69" s="283" t="s">
        <v>69</v>
      </c>
      <c r="K69" s="284"/>
      <c r="L69" s="284"/>
      <c r="M69" s="38"/>
      <c r="N69" s="39">
        <v>612</v>
      </c>
      <c r="O69" s="39">
        <v>648</v>
      </c>
      <c r="P69" s="39">
        <v>432</v>
      </c>
      <c r="Q69" s="285">
        <v>468</v>
      </c>
      <c r="R69" s="286"/>
      <c r="T69" t="s">
        <v>120</v>
      </c>
    </row>
    <row r="70" spans="1:20" ht="15.75" thickBot="1" x14ac:dyDescent="0.3">
      <c r="A70" s="274"/>
      <c r="B70" s="275"/>
      <c r="C70" s="275"/>
      <c r="D70" s="275"/>
      <c r="E70" s="275"/>
      <c r="F70" s="275"/>
      <c r="G70" s="275"/>
      <c r="H70" s="276"/>
      <c r="I70" s="281"/>
      <c r="J70" s="283" t="s">
        <v>70</v>
      </c>
      <c r="K70" s="284"/>
      <c r="L70" s="284"/>
      <c r="M70" s="38"/>
      <c r="N70" s="39"/>
      <c r="O70" s="39">
        <v>216</v>
      </c>
      <c r="P70" s="39">
        <v>72</v>
      </c>
      <c r="Q70" s="285">
        <v>108</v>
      </c>
      <c r="R70" s="286"/>
    </row>
    <row r="71" spans="1:20" ht="15.75" thickBot="1" x14ac:dyDescent="0.3">
      <c r="A71" s="274"/>
      <c r="B71" s="275"/>
      <c r="C71" s="275"/>
      <c r="D71" s="275"/>
      <c r="E71" s="275"/>
      <c r="F71" s="275"/>
      <c r="G71" s="275"/>
      <c r="H71" s="276"/>
      <c r="I71" s="281"/>
      <c r="J71" s="283" t="s">
        <v>71</v>
      </c>
      <c r="K71" s="284"/>
      <c r="L71" s="284"/>
      <c r="M71" s="38"/>
      <c r="N71" s="39"/>
      <c r="O71" s="39"/>
      <c r="P71" s="39">
        <v>108</v>
      </c>
      <c r="Q71" s="285">
        <v>216</v>
      </c>
      <c r="R71" s="286"/>
    </row>
    <row r="72" spans="1:20" ht="15.75" thickBot="1" x14ac:dyDescent="0.3">
      <c r="A72" s="274"/>
      <c r="B72" s="275"/>
      <c r="C72" s="275"/>
      <c r="D72" s="275"/>
      <c r="E72" s="275"/>
      <c r="F72" s="275"/>
      <c r="G72" s="275"/>
      <c r="H72" s="276"/>
      <c r="I72" s="281"/>
      <c r="J72" s="283" t="s">
        <v>72</v>
      </c>
      <c r="K72" s="284"/>
      <c r="L72" s="284"/>
      <c r="M72" s="38"/>
      <c r="N72" s="17">
        <v>1</v>
      </c>
      <c r="O72" s="17">
        <v>1</v>
      </c>
      <c r="P72" s="17">
        <v>4</v>
      </c>
      <c r="Q72" s="287">
        <v>4</v>
      </c>
      <c r="R72" s="288"/>
    </row>
    <row r="73" spans="1:20" ht="15.75" thickBot="1" x14ac:dyDescent="0.3">
      <c r="A73" s="274"/>
      <c r="B73" s="275"/>
      <c r="C73" s="275"/>
      <c r="D73" s="275"/>
      <c r="E73" s="275"/>
      <c r="F73" s="275"/>
      <c r="G73" s="275"/>
      <c r="H73" s="276"/>
      <c r="I73" s="281"/>
      <c r="J73" s="283" t="s">
        <v>73</v>
      </c>
      <c r="K73" s="284"/>
      <c r="L73" s="284"/>
      <c r="M73" s="38"/>
      <c r="N73" s="17"/>
      <c r="O73" s="17">
        <v>6</v>
      </c>
      <c r="P73" s="17">
        <v>5</v>
      </c>
      <c r="Q73" s="287">
        <v>5</v>
      </c>
      <c r="R73" s="288"/>
    </row>
    <row r="74" spans="1:20" ht="15.75" thickBot="1" x14ac:dyDescent="0.3">
      <c r="A74" s="277"/>
      <c r="B74" s="278"/>
      <c r="C74" s="278"/>
      <c r="D74" s="278"/>
      <c r="E74" s="278"/>
      <c r="F74" s="278"/>
      <c r="G74" s="278"/>
      <c r="H74" s="279"/>
      <c r="I74" s="282"/>
      <c r="J74" s="283" t="s">
        <v>74</v>
      </c>
      <c r="K74" s="284"/>
      <c r="L74" s="284"/>
      <c r="M74" s="38"/>
      <c r="N74" s="17"/>
      <c r="O74" s="17"/>
      <c r="P74" s="17"/>
      <c r="Q74" s="287"/>
      <c r="R74" s="288"/>
    </row>
    <row r="76" spans="1:20" x14ac:dyDescent="0.25">
      <c r="A76" s="305" t="s">
        <v>115</v>
      </c>
      <c r="B76" s="305"/>
      <c r="C76" s="305"/>
      <c r="D76" s="305"/>
      <c r="E76" s="305"/>
      <c r="F76" s="305"/>
      <c r="G76" s="305"/>
      <c r="H76" s="305"/>
      <c r="I76" s="305"/>
      <c r="J76" s="305"/>
      <c r="K76" s="305"/>
      <c r="L76" s="305"/>
      <c r="M76" s="305"/>
      <c r="N76" s="305"/>
      <c r="O76" s="305"/>
      <c r="P76" s="305"/>
      <c r="Q76" s="305"/>
      <c r="R76" s="305"/>
    </row>
    <row r="77" spans="1:20" x14ac:dyDescent="0.25">
      <c r="A77" s="304" t="s">
        <v>119</v>
      </c>
      <c r="B77" s="304"/>
      <c r="C77" s="304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</row>
    <row r="78" spans="1:20" x14ac:dyDescent="0.25">
      <c r="A78" s="303" t="s">
        <v>75</v>
      </c>
      <c r="B78" s="303"/>
    </row>
  </sheetData>
  <mergeCells count="96">
    <mergeCell ref="A78:B78"/>
    <mergeCell ref="A77:C77"/>
    <mergeCell ref="A76:R76"/>
    <mergeCell ref="Q52:R52"/>
    <mergeCell ref="Q53:R53"/>
    <mergeCell ref="Q62:R62"/>
    <mergeCell ref="J71:L71"/>
    <mergeCell ref="Q71:R71"/>
    <mergeCell ref="J72:L72"/>
    <mergeCell ref="Q72:R72"/>
    <mergeCell ref="Q63:R63"/>
    <mergeCell ref="Q64:R64"/>
    <mergeCell ref="Q67:R67"/>
    <mergeCell ref="Q68:R68"/>
    <mergeCell ref="Q66:R66"/>
    <mergeCell ref="Q65:R65"/>
    <mergeCell ref="Q46:R46"/>
    <mergeCell ref="Q47:R47"/>
    <mergeCell ref="Q48:R48"/>
    <mergeCell ref="Q49:R49"/>
    <mergeCell ref="Q50:R50"/>
    <mergeCell ref="Q51:R51"/>
    <mergeCell ref="Q58:R58"/>
    <mergeCell ref="Q59:R59"/>
    <mergeCell ref="Q60:R60"/>
    <mergeCell ref="Q61:R61"/>
    <mergeCell ref="Q54:R54"/>
    <mergeCell ref="Q55:R55"/>
    <mergeCell ref="Q56:R56"/>
    <mergeCell ref="Q57:R57"/>
    <mergeCell ref="A69:H74"/>
    <mergeCell ref="I69:I74"/>
    <mergeCell ref="J69:L69"/>
    <mergeCell ref="Q69:R69"/>
    <mergeCell ref="J70:L70"/>
    <mergeCell ref="Q70:R70"/>
    <mergeCell ref="J74:L74"/>
    <mergeCell ref="Q74:R74"/>
    <mergeCell ref="J73:L73"/>
    <mergeCell ref="Q73:R73"/>
    <mergeCell ref="Q40:R40"/>
    <mergeCell ref="Q42:R42"/>
    <mergeCell ref="Q43:R43"/>
    <mergeCell ref="Q44:R44"/>
    <mergeCell ref="Q45:R45"/>
    <mergeCell ref="Q32:R32"/>
    <mergeCell ref="Q33:R33"/>
    <mergeCell ref="Q37:R37"/>
    <mergeCell ref="Q39:R39"/>
    <mergeCell ref="Q26:R26"/>
    <mergeCell ref="Q27:R27"/>
    <mergeCell ref="Q28:R28"/>
    <mergeCell ref="Q30:R30"/>
    <mergeCell ref="Q31:R31"/>
    <mergeCell ref="Q36:R36"/>
    <mergeCell ref="Q29:R29"/>
    <mergeCell ref="Q38:R38"/>
    <mergeCell ref="Q35:R35"/>
    <mergeCell ref="Q34:R34"/>
    <mergeCell ref="Q5:R6"/>
    <mergeCell ref="Q7:R7"/>
    <mergeCell ref="Q8:R8"/>
    <mergeCell ref="Q25:R25"/>
    <mergeCell ref="Q10:R10"/>
    <mergeCell ref="Q11:R11"/>
    <mergeCell ref="Q13:R13"/>
    <mergeCell ref="Q14:R14"/>
    <mergeCell ref="Q15:R15"/>
    <mergeCell ref="Q16:R16"/>
    <mergeCell ref="Q17:R17"/>
    <mergeCell ref="Q19:R19"/>
    <mergeCell ref="Q20:R20"/>
    <mergeCell ref="Q22:R22"/>
    <mergeCell ref="Q24:R24"/>
    <mergeCell ref="Q9:R9"/>
    <mergeCell ref="I5:I6"/>
    <mergeCell ref="J5:L5"/>
    <mergeCell ref="N5:N6"/>
    <mergeCell ref="O5:O6"/>
    <mergeCell ref="P5:P6"/>
    <mergeCell ref="A1:R2"/>
    <mergeCell ref="A3:A6"/>
    <mergeCell ref="B3:B6"/>
    <mergeCell ref="C3:F4"/>
    <mergeCell ref="G3:L3"/>
    <mergeCell ref="M3:M6"/>
    <mergeCell ref="N3:R3"/>
    <mergeCell ref="G4:G6"/>
    <mergeCell ref="H4:H6"/>
    <mergeCell ref="I4:L4"/>
    <mergeCell ref="N4:O4"/>
    <mergeCell ref="P4:R4"/>
    <mergeCell ref="C5:C6"/>
    <mergeCell ref="D5:D6"/>
    <mergeCell ref="E5:E6"/>
    <mergeCell ref="F5:F6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Админ</cp:lastModifiedBy>
  <cp:lastPrinted>2025-10-07T11:54:17Z</cp:lastPrinted>
  <dcterms:created xsi:type="dcterms:W3CDTF">2015-06-05T18:19:34Z</dcterms:created>
  <dcterms:modified xsi:type="dcterms:W3CDTF">2025-10-20T10:53:57Z</dcterms:modified>
</cp:coreProperties>
</file>