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5456" windowHeight="1116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H45" i="1"/>
  <c r="L81"/>
  <c r="K81"/>
  <c r="L75"/>
  <c r="K75"/>
  <c r="L68"/>
  <c r="K68"/>
  <c r="L61"/>
  <c r="K61"/>
  <c r="L54"/>
  <c r="K54"/>
  <c r="L45"/>
  <c r="K45"/>
  <c r="K32"/>
  <c r="L32"/>
  <c r="K82"/>
  <c r="L82"/>
  <c r="R68"/>
  <c r="I45"/>
  <c r="I81"/>
  <c r="I75"/>
  <c r="I68"/>
  <c r="I61"/>
  <c r="I54"/>
  <c r="H68"/>
  <c r="H61"/>
  <c r="H54"/>
  <c r="H81"/>
  <c r="H75"/>
  <c r="G81"/>
  <c r="G75"/>
  <c r="G68"/>
  <c r="S32"/>
  <c r="R32"/>
  <c r="M81"/>
  <c r="S81"/>
  <c r="M75"/>
  <c r="S75"/>
  <c r="R75"/>
  <c r="I82"/>
  <c r="H82"/>
  <c r="S45"/>
  <c r="S87"/>
  <c r="R45"/>
  <c r="M68"/>
  <c r="Q45"/>
  <c r="P45"/>
  <c r="Q32"/>
  <c r="P32"/>
  <c r="Q61"/>
  <c r="M61"/>
  <c r="G61"/>
  <c r="G54"/>
  <c r="M54"/>
  <c r="M82"/>
  <c r="G82"/>
  <c r="R87"/>
  <c r="Q54"/>
  <c r="Q87"/>
  <c r="P54"/>
  <c r="I32"/>
  <c r="M45"/>
  <c r="G45"/>
  <c r="H87"/>
  <c r="O45"/>
  <c r="N45"/>
  <c r="G32"/>
  <c r="N24"/>
  <c r="N87"/>
  <c r="L24"/>
  <c r="K24"/>
  <c r="I24"/>
  <c r="I87"/>
  <c r="O24"/>
  <c r="O87"/>
  <c r="P24"/>
  <c r="P87"/>
  <c r="G24"/>
  <c r="G87"/>
  <c r="M24"/>
  <c r="M87"/>
</calcChain>
</file>

<file path=xl/sharedStrings.xml><?xml version="1.0" encoding="utf-8"?>
<sst xmlns="http://schemas.openxmlformats.org/spreadsheetml/2006/main" count="184" uniqueCount="166">
  <si>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</si>
  <si>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</si>
  <si>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</si>
  <si>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</si>
  <si>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Распределение обязательной нагрузки по курсам и семестрам (час. в семестр)</t>
  </si>
  <si>
    <t>Объем образовательной нагрузки</t>
  </si>
  <si>
    <t>самостоятельная работа</t>
  </si>
  <si>
    <t>Нагрузка во взаимодействии с преподавателем</t>
  </si>
  <si>
    <t>I курс</t>
  </si>
  <si>
    <t>экзамены</t>
  </si>
  <si>
    <t>зачеты</t>
  </si>
  <si>
    <t>дифференцированный зачет</t>
  </si>
  <si>
    <t>другие формы контроля</t>
  </si>
  <si>
    <t>всего занятий</t>
  </si>
  <si>
    <r>
      <t xml:space="preserve">1 семестр </t>
    </r>
    <r>
      <rPr>
        <b/>
        <sz val="10"/>
        <color indexed="8"/>
        <rFont val="Times New Roman"/>
        <family val="1"/>
        <charset val="204"/>
      </rPr>
      <t>теор.17 н</t>
    </r>
  </si>
  <si>
    <t>ОУД.01.</t>
  </si>
  <si>
    <t xml:space="preserve">Русский язык </t>
  </si>
  <si>
    <t>ОУД.02.</t>
  </si>
  <si>
    <t>Литература</t>
  </si>
  <si>
    <t>Иностранный язык</t>
  </si>
  <si>
    <t>ОУД.04</t>
  </si>
  <si>
    <t>История</t>
  </si>
  <si>
    <t>Физическая культура</t>
  </si>
  <si>
    <t>ОУД.07</t>
  </si>
  <si>
    <t>ОУД.08</t>
  </si>
  <si>
    <t>Математика</t>
  </si>
  <si>
    <t xml:space="preserve">Информатика    </t>
  </si>
  <si>
    <t>Физика</t>
  </si>
  <si>
    <t>ОУД.09</t>
  </si>
  <si>
    <t>Химия</t>
  </si>
  <si>
    <t>ИТОГО:</t>
  </si>
  <si>
    <t>ОП.00</t>
  </si>
  <si>
    <t>ОБЩЕПРОФЕССИОНАЛЬНЫЙ ЦИКЛ</t>
  </si>
  <si>
    <t>ОП.01</t>
  </si>
  <si>
    <t>ОП.02</t>
  </si>
  <si>
    <t>ОП.03</t>
  </si>
  <si>
    <t>ОП.04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</si>
  <si>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</si>
  <si>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</si>
  <si>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</si>
  <si>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</si>
  <si>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</si>
  <si>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</si>
  <si>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МДК.01.02.</t>
  </si>
  <si>
    <t>УП.01</t>
  </si>
  <si>
    <t>Учебная практика</t>
  </si>
  <si>
    <t>ПП.01</t>
  </si>
  <si>
    <t>Производственная практика</t>
  </si>
  <si>
    <t>ПМ.01.ЭК</t>
  </si>
  <si>
    <t>УП.02</t>
  </si>
  <si>
    <t xml:space="preserve">Учебная практика </t>
  </si>
  <si>
    <t>ПП.02</t>
  </si>
  <si>
    <t xml:space="preserve">Производственная практика </t>
  </si>
  <si>
    <t>ПМ.02.ЭК</t>
  </si>
  <si>
    <t>ВСЕГО</t>
  </si>
  <si>
    <t>ГИА</t>
  </si>
  <si>
    <t>II курс</t>
  </si>
  <si>
    <t>БЛОК ОБЩЕОБРАЗОВАТЕЛЬНЫХ ДИСЦИПЛИН</t>
  </si>
  <si>
    <t>Общие дисциплины</t>
  </si>
  <si>
    <t>Биология</t>
  </si>
  <si>
    <t>Обществознание</t>
  </si>
  <si>
    <t>География</t>
  </si>
  <si>
    <t>Индивидуальнгый проект</t>
  </si>
  <si>
    <t>ОУД.11</t>
  </si>
  <si>
    <t>ОУД.12</t>
  </si>
  <si>
    <t>ОУД.13</t>
  </si>
  <si>
    <t>ОУД.05у</t>
  </si>
  <si>
    <t>ОУД.03у</t>
  </si>
  <si>
    <t>промежуточная аттестация</t>
  </si>
  <si>
    <t>лекции, уроки</t>
  </si>
  <si>
    <t>Физическая культура/адаптивная дисциплина для инвалидов и лиц ограниченными возможностями здоровья</t>
  </si>
  <si>
    <t>Государственная итоговая аттестация</t>
  </si>
  <si>
    <t>ОУД.00</t>
  </si>
  <si>
    <t>Промежуточная аттестация</t>
  </si>
  <si>
    <t>Основы безопасности и защиты Родины</t>
  </si>
  <si>
    <t>СГ.00</t>
  </si>
  <si>
    <t>СОЦИАЛЬНО - ГУМАНИТАРНЫЙ ЦИКЛ</t>
  </si>
  <si>
    <t>СГ.01</t>
  </si>
  <si>
    <t>История России</t>
  </si>
  <si>
    <t xml:space="preserve">СГ.02 </t>
  </si>
  <si>
    <t>Иностранный язык в профессиональной деятельности</t>
  </si>
  <si>
    <t>СГ.03</t>
  </si>
  <si>
    <t>СГ.04</t>
  </si>
  <si>
    <t>СГ.05</t>
  </si>
  <si>
    <t>Основы финансовой грамотности</t>
  </si>
  <si>
    <t>Самостоятельная работа</t>
  </si>
  <si>
    <t>в том числе в форма практической подготовки</t>
  </si>
  <si>
    <t>дисциплин и МДК</t>
  </si>
  <si>
    <t>учебной практики</t>
  </si>
  <si>
    <t>производств. практики</t>
  </si>
  <si>
    <t>экзаменов</t>
  </si>
  <si>
    <t>дифф. зачетов</t>
  </si>
  <si>
    <t>зачетов</t>
  </si>
  <si>
    <t>ОУД.10</t>
  </si>
  <si>
    <t>ОУД.14</t>
  </si>
  <si>
    <t>ОУД.06</t>
  </si>
  <si>
    <t>ОП.05</t>
  </si>
  <si>
    <t>МДК.01.01</t>
  </si>
  <si>
    <t>III курс</t>
  </si>
  <si>
    <t xml:space="preserve">СГ.06 </t>
  </si>
  <si>
    <t>Основы бережливого производства</t>
  </si>
  <si>
    <t>Экономика организации</t>
  </si>
  <si>
    <t>Статистика</t>
  </si>
  <si>
    <t>Документационное обеспечение управления</t>
  </si>
  <si>
    <t>ОП.06</t>
  </si>
  <si>
    <t>Финансы, денежное обращение и кредит</t>
  </si>
  <si>
    <t>ОП.07</t>
  </si>
  <si>
    <t>Бухгалтерский учет логистических операций</t>
  </si>
  <si>
    <t>ОП.08</t>
  </si>
  <si>
    <t>Основы логистической деятельности</t>
  </si>
  <si>
    <t>ОП.09</t>
  </si>
  <si>
    <t>Налоги и налогообложение</t>
  </si>
  <si>
    <t>ОП.10</t>
  </si>
  <si>
    <t>Менеджмент</t>
  </si>
  <si>
    <t>ОП.11</t>
  </si>
  <si>
    <t>Правовое обеспечение профессиональной деятельности</t>
  </si>
  <si>
    <t>Моделирование логистических систем</t>
  </si>
  <si>
    <t>Планирование и организация логистических процессов в закупках и складировании</t>
  </si>
  <si>
    <t>Логистика закупок</t>
  </si>
  <si>
    <t>Складская логистика</t>
  </si>
  <si>
    <t>Экзамен по модулю</t>
  </si>
  <si>
    <t>ПМ.02.</t>
  </si>
  <si>
    <t>Планирование и организация логистических процессов в производстве и распределении</t>
  </si>
  <si>
    <t>МДК 02.01</t>
  </si>
  <si>
    <t>Производственная логистика</t>
  </si>
  <si>
    <t>МДК.02.02</t>
  </si>
  <si>
    <t>Распределительная логистика</t>
  </si>
  <si>
    <t>ПМ.03</t>
  </si>
  <si>
    <t>МДК 03.01</t>
  </si>
  <si>
    <t>Планирование и организация логистических процессов в транспортировке и сервисном обслуживании</t>
  </si>
  <si>
    <t>МДК 03.02</t>
  </si>
  <si>
    <t>Транспортная логистика</t>
  </si>
  <si>
    <t>Логистика сервисного обслуживания</t>
  </si>
  <si>
    <t>УП.03</t>
  </si>
  <si>
    <t>ПП.03</t>
  </si>
  <si>
    <t>ПМ.03.ЭК</t>
  </si>
  <si>
    <t>ПМ.04</t>
  </si>
  <si>
    <t>Планирование и оценка эффективности работы логистических систем, контроль логистических операций</t>
  </si>
  <si>
    <t>МДК 04.01</t>
  </si>
  <si>
    <t>МДК 04.02</t>
  </si>
  <si>
    <t>Основы планирования логистических операций</t>
  </si>
  <si>
    <t>Оценка эффективности и контроль логистических систем</t>
  </si>
  <si>
    <t>УП.04</t>
  </si>
  <si>
    <t>ПП.04</t>
  </si>
  <si>
    <t>ПМ.04 ЭК</t>
  </si>
  <si>
    <t>Государственная (итоговая) аттестация: в форме демонстрационного экзамена и защиты дипломного проекта (работы)</t>
  </si>
  <si>
    <t>ПМ.05</t>
  </si>
  <si>
    <t>МДК 05.01</t>
  </si>
  <si>
    <t>Технология выполнения работ по комплектованию заказов</t>
  </si>
  <si>
    <t>УП.05</t>
  </si>
  <si>
    <t>ПП.05</t>
  </si>
  <si>
    <t>ПМ.05 ЭК</t>
  </si>
  <si>
    <t>Выполнение работ по профессии 15705 Оператор механизированного и автоматизированного склада</t>
  </si>
  <si>
    <t>Преддипломная практика</t>
  </si>
  <si>
    <t>ПДП</t>
  </si>
  <si>
    <t>Русский язык + Литература - комплексный экамен</t>
  </si>
  <si>
    <t>МДК 02.01 + МДК 02.02 - комплекный экзамен</t>
  </si>
  <si>
    <t>МДК 04.01 + МДК 04.02 - комплексный экзамен</t>
  </si>
  <si>
    <r>
      <t xml:space="preserve">3     семестр    </t>
    </r>
    <r>
      <rPr>
        <b/>
        <sz val="10"/>
        <color indexed="8"/>
        <rFont val="Times New Roman"/>
        <family val="1"/>
        <charset val="204"/>
      </rPr>
      <t xml:space="preserve"> теор.16 н., прак. 1 н.</t>
    </r>
  </si>
  <si>
    <t>4      семестр     теор. 15 н., прак. 9 н.</t>
  </si>
  <si>
    <t>5       семестр   теор. 12 н., прак. 5 н.</t>
  </si>
  <si>
    <r>
      <t xml:space="preserve">2        семестр    </t>
    </r>
    <r>
      <rPr>
        <b/>
        <sz val="10"/>
        <color indexed="8"/>
        <rFont val="Times New Roman"/>
        <family val="1"/>
        <charset val="204"/>
      </rPr>
      <t>теор.24 н</t>
    </r>
  </si>
  <si>
    <r>
      <t xml:space="preserve">6    семестр    </t>
    </r>
    <r>
      <rPr>
        <b/>
        <sz val="10"/>
        <color indexed="8"/>
        <rFont val="Times New Roman"/>
        <family val="1"/>
        <charset val="204"/>
      </rPr>
      <t>теор.6 н.  практ.12 н.  ГИА 6н</t>
    </r>
  </si>
  <si>
    <t>План учебного процесса специальности 38.02.03 Операционная деятельность в логистике</t>
  </si>
  <si>
    <t>лаб.работы и практич. занятия, курсой проект</t>
  </si>
  <si>
    <t>Информационное обеспечение логистических процессов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</si>
</sst>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8">
    <xf numFmtId="0" fontId="0" fillId="0" borderId="0" xfId="0"/>
    <xf numFmtId="0" fontId="3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49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wrapText="1"/>
    </xf>
    <xf numFmtId="0" fontId="1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wrapText="1"/>
    </xf>
    <xf numFmtId="49" fontId="6" fillId="7" borderId="1" xfId="0" applyNumberFormat="1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 wrapText="1"/>
    </xf>
    <xf numFmtId="0" fontId="6" fillId="7" borderId="7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center" wrapText="1"/>
    </xf>
    <xf numFmtId="0" fontId="0" fillId="0" borderId="0" xfId="0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 wrapText="1"/>
    </xf>
    <xf numFmtId="0" fontId="6" fillId="6" borderId="8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7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0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6" fillId="7" borderId="10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0" fontId="8" fillId="6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0" fontId="6" fillId="8" borderId="2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wrapText="1"/>
    </xf>
    <xf numFmtId="49" fontId="8" fillId="8" borderId="1" xfId="0" applyNumberFormat="1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0" fontId="11" fillId="8" borderId="5" xfId="0" applyFont="1" applyFill="1" applyBorder="1" applyAlignment="1">
      <alignment horizontal="center" wrapText="1"/>
    </xf>
    <xf numFmtId="0" fontId="11" fillId="8" borderId="2" xfId="0" applyFont="1" applyFill="1" applyBorder="1" applyAlignment="1">
      <alignment horizontal="center" wrapText="1"/>
    </xf>
    <xf numFmtId="0" fontId="11" fillId="8" borderId="10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0" fontId="9" fillId="8" borderId="10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vertical="center" wrapText="1"/>
    </xf>
    <xf numFmtId="0" fontId="8" fillId="11" borderId="6" xfId="0" applyFont="1" applyFill="1" applyBorder="1" applyAlignment="1">
      <alignment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9" fillId="11" borderId="10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wrapText="1"/>
    </xf>
    <xf numFmtId="0" fontId="24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3" fontId="8" fillId="3" borderId="1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left" wrapText="1"/>
    </xf>
    <xf numFmtId="0" fontId="8" fillId="3" borderId="20" xfId="0" applyFont="1" applyFill="1" applyBorder="1" applyAlignment="1">
      <alignment horizontal="left" wrapText="1"/>
    </xf>
    <xf numFmtId="0" fontId="8" fillId="3" borderId="21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wrapText="1"/>
    </xf>
    <xf numFmtId="0" fontId="8" fillId="3" borderId="24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3" fillId="0" borderId="17" xfId="0" applyFont="1" applyBorder="1" applyAlignment="1">
      <alignment horizontal="center" textRotation="90"/>
    </xf>
    <xf numFmtId="0" fontId="3" fillId="0" borderId="18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11" fillId="4" borderId="7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8" fillId="3" borderId="14" xfId="0" applyFont="1" applyFill="1" applyBorder="1" applyAlignment="1">
      <alignment horizontal="left" wrapText="1"/>
    </xf>
    <xf numFmtId="0" fontId="8" fillId="3" borderId="15" xfId="0" applyFont="1" applyFill="1" applyBorder="1" applyAlignment="1">
      <alignment horizontal="left" wrapText="1"/>
    </xf>
    <xf numFmtId="0" fontId="8" fillId="3" borderId="16" xfId="0" applyFont="1" applyFill="1" applyBorder="1" applyAlignment="1">
      <alignment horizontal="left" wrapText="1"/>
    </xf>
    <xf numFmtId="0" fontId="21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3" borderId="0" xfId="0" applyFill="1"/>
    <xf numFmtId="0" fontId="9" fillId="9" borderId="7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7"/>
  <sheetViews>
    <sheetView tabSelected="1" topLeftCell="A79" zoomScale="90" zoomScaleNormal="90" workbookViewId="0">
      <selection activeCell="B77" sqref="B77"/>
    </sheetView>
  </sheetViews>
  <sheetFormatPr defaultRowHeight="14.4"/>
  <cols>
    <col min="1" max="1" width="12.33203125" customWidth="1"/>
    <col min="2" max="2" width="34.5546875" customWidth="1"/>
    <col min="3" max="3" width="6.6640625" customWidth="1"/>
    <col min="4" max="4" width="6.109375" customWidth="1"/>
    <col min="5" max="5" width="6.5546875" customWidth="1"/>
    <col min="6" max="6" width="6.44140625" customWidth="1"/>
    <col min="7" max="8" width="6.6640625" customWidth="1"/>
    <col min="9" max="10" width="6.33203125" customWidth="1"/>
    <col min="11" max="11" width="8.33203125" customWidth="1"/>
    <col min="13" max="13" width="6.6640625" customWidth="1"/>
    <col min="15" max="15" width="11" customWidth="1"/>
    <col min="16" max="18" width="10.33203125" customWidth="1"/>
    <col min="19" max="19" width="6.33203125" customWidth="1"/>
    <col min="20" max="20" width="4.44140625" customWidth="1"/>
  </cols>
  <sheetData>
    <row r="1" spans="1:22" ht="24.75" customHeight="1">
      <c r="A1" s="302" t="s">
        <v>163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2" ht="5.25" customHeight="1" thickBot="1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5"/>
    </row>
    <row r="3" spans="1:22" ht="30" customHeight="1" thickBot="1">
      <c r="A3" s="306" t="s">
        <v>0</v>
      </c>
      <c r="B3" s="309" t="s">
        <v>1</v>
      </c>
      <c r="C3" s="311" t="s">
        <v>2</v>
      </c>
      <c r="D3" s="312"/>
      <c r="E3" s="312"/>
      <c r="F3" s="313"/>
      <c r="G3" s="317" t="s">
        <v>3</v>
      </c>
      <c r="H3" s="318"/>
      <c r="I3" s="318"/>
      <c r="J3" s="318"/>
      <c r="K3" s="318"/>
      <c r="L3" s="318"/>
      <c r="M3" s="357" t="s">
        <v>68</v>
      </c>
      <c r="N3" s="319" t="s">
        <v>4</v>
      </c>
      <c r="O3" s="319"/>
      <c r="P3" s="320"/>
      <c r="Q3" s="320"/>
      <c r="R3" s="320"/>
      <c r="S3" s="320"/>
      <c r="T3" s="321"/>
    </row>
    <row r="4" spans="1:22" ht="36" customHeight="1" thickBot="1">
      <c r="A4" s="307"/>
      <c r="B4" s="309"/>
      <c r="C4" s="314"/>
      <c r="D4" s="315"/>
      <c r="E4" s="315"/>
      <c r="F4" s="316"/>
      <c r="G4" s="322" t="s">
        <v>5</v>
      </c>
      <c r="H4" s="293" t="s">
        <v>6</v>
      </c>
      <c r="I4" s="293" t="s">
        <v>13</v>
      </c>
      <c r="J4" s="293" t="s">
        <v>86</v>
      </c>
      <c r="K4" s="349" t="s">
        <v>7</v>
      </c>
      <c r="L4" s="350"/>
      <c r="M4" s="358"/>
      <c r="N4" s="287" t="s">
        <v>8</v>
      </c>
      <c r="O4" s="287"/>
      <c r="P4" s="285" t="s">
        <v>56</v>
      </c>
      <c r="Q4" s="286"/>
      <c r="R4" s="285" t="s">
        <v>98</v>
      </c>
      <c r="S4" s="287"/>
      <c r="T4" s="286"/>
    </row>
    <row r="5" spans="1:22" ht="15.75" customHeight="1" thickBot="1">
      <c r="A5" s="307"/>
      <c r="B5" s="309"/>
      <c r="C5" s="296" t="s">
        <v>9</v>
      </c>
      <c r="D5" s="296" t="s">
        <v>10</v>
      </c>
      <c r="E5" s="298" t="s">
        <v>11</v>
      </c>
      <c r="F5" s="296" t="s">
        <v>12</v>
      </c>
      <c r="G5" s="323"/>
      <c r="H5" s="294"/>
      <c r="I5" s="294"/>
      <c r="J5" s="294"/>
      <c r="K5" s="310"/>
      <c r="L5" s="351"/>
      <c r="M5" s="358"/>
      <c r="N5" s="290" t="s">
        <v>14</v>
      </c>
      <c r="O5" s="288" t="s">
        <v>161</v>
      </c>
      <c r="P5" s="283" t="s">
        <v>158</v>
      </c>
      <c r="Q5" s="288" t="s">
        <v>159</v>
      </c>
      <c r="R5" s="288" t="s">
        <v>160</v>
      </c>
      <c r="S5" s="289" t="s">
        <v>162</v>
      </c>
      <c r="T5" s="290"/>
    </row>
    <row r="6" spans="1:22" ht="170.25" customHeight="1" thickBot="1">
      <c r="A6" s="308"/>
      <c r="B6" s="310"/>
      <c r="C6" s="297"/>
      <c r="D6" s="297"/>
      <c r="E6" s="299"/>
      <c r="F6" s="297"/>
      <c r="G6" s="324"/>
      <c r="H6" s="295"/>
      <c r="I6" s="295"/>
      <c r="J6" s="295"/>
      <c r="K6" s="1" t="s">
        <v>69</v>
      </c>
      <c r="L6" s="1" t="s">
        <v>164</v>
      </c>
      <c r="M6" s="359"/>
      <c r="N6" s="292"/>
      <c r="O6" s="284"/>
      <c r="P6" s="284"/>
      <c r="Q6" s="284"/>
      <c r="R6" s="284"/>
      <c r="S6" s="291"/>
      <c r="T6" s="292"/>
      <c r="V6" s="96"/>
    </row>
    <row r="7" spans="1:22" ht="16.2" thickBot="1">
      <c r="A7" s="2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/>
      <c r="K7" s="3">
        <v>12</v>
      </c>
      <c r="L7" s="3">
        <v>13</v>
      </c>
      <c r="M7" s="35">
        <v>14</v>
      </c>
      <c r="N7" s="3">
        <v>15</v>
      </c>
      <c r="O7" s="3">
        <v>16</v>
      </c>
      <c r="P7" s="3">
        <v>17</v>
      </c>
      <c r="Q7" s="35">
        <v>18</v>
      </c>
      <c r="R7" s="124">
        <v>19</v>
      </c>
      <c r="S7" s="300">
        <v>20</v>
      </c>
      <c r="T7" s="301"/>
    </row>
    <row r="8" spans="1:22" ht="47.4" thickBot="1">
      <c r="A8" s="4" t="s">
        <v>72</v>
      </c>
      <c r="B8" s="54" t="s">
        <v>57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6"/>
      <c r="N8" s="55"/>
      <c r="O8" s="55"/>
      <c r="P8" s="55"/>
      <c r="Q8" s="136"/>
      <c r="R8" s="125"/>
      <c r="S8" s="341"/>
      <c r="T8" s="342"/>
    </row>
    <row r="9" spans="1:22" ht="15.75" customHeight="1" thickBot="1">
      <c r="A9" s="53"/>
      <c r="B9" s="57" t="s">
        <v>58</v>
      </c>
      <c r="C9" s="58"/>
      <c r="D9" s="58"/>
      <c r="E9" s="58"/>
      <c r="F9" s="59"/>
      <c r="G9" s="60"/>
      <c r="H9" s="60"/>
      <c r="I9" s="60"/>
      <c r="J9" s="60"/>
      <c r="K9" s="61"/>
      <c r="L9" s="61"/>
      <c r="M9" s="62"/>
      <c r="N9" s="60"/>
      <c r="O9" s="60"/>
      <c r="P9" s="61"/>
      <c r="Q9" s="137"/>
      <c r="R9" s="126"/>
      <c r="S9" s="352"/>
      <c r="T9" s="353"/>
    </row>
    <row r="10" spans="1:22" ht="15.75" customHeight="1" thickBot="1">
      <c r="A10" s="5" t="s">
        <v>15</v>
      </c>
      <c r="B10" s="6" t="s">
        <v>16</v>
      </c>
      <c r="C10" s="120">
        <v>3</v>
      </c>
      <c r="D10" s="112"/>
      <c r="E10" s="112"/>
      <c r="F10" s="111"/>
      <c r="G10" s="7">
        <v>72</v>
      </c>
      <c r="H10" s="12"/>
      <c r="I10" s="7">
        <v>72</v>
      </c>
      <c r="J10" s="7"/>
      <c r="K10" s="8">
        <v>66</v>
      </c>
      <c r="L10" s="8"/>
      <c r="M10" s="36">
        <v>6</v>
      </c>
      <c r="N10" s="47">
        <v>34</v>
      </c>
      <c r="O10" s="47">
        <v>21</v>
      </c>
      <c r="P10" s="196">
        <v>17</v>
      </c>
      <c r="Q10" s="197"/>
      <c r="R10" s="204"/>
      <c r="S10" s="339"/>
      <c r="T10" s="340"/>
    </row>
    <row r="11" spans="1:22" ht="15.75" customHeight="1" thickBot="1">
      <c r="A11" s="5" t="s">
        <v>17</v>
      </c>
      <c r="B11" s="6" t="s">
        <v>18</v>
      </c>
      <c r="C11" s="120">
        <v>3</v>
      </c>
      <c r="D11" s="112"/>
      <c r="E11" s="112"/>
      <c r="F11" s="111"/>
      <c r="G11" s="7">
        <v>108</v>
      </c>
      <c r="H11" s="12"/>
      <c r="I11" s="7">
        <v>108</v>
      </c>
      <c r="J11" s="7"/>
      <c r="K11" s="8">
        <v>108</v>
      </c>
      <c r="L11" s="8"/>
      <c r="M11" s="36"/>
      <c r="N11" s="47">
        <v>51</v>
      </c>
      <c r="O11" s="47">
        <v>33</v>
      </c>
      <c r="P11" s="196">
        <v>24</v>
      </c>
      <c r="Q11" s="197"/>
      <c r="R11" s="204"/>
      <c r="S11" s="339"/>
      <c r="T11" s="340"/>
    </row>
    <row r="12" spans="1:22" ht="15.75" customHeight="1" thickBot="1">
      <c r="A12" s="5" t="s">
        <v>67</v>
      </c>
      <c r="B12" s="11" t="s">
        <v>25</v>
      </c>
      <c r="C12" s="8">
        <v>3</v>
      </c>
      <c r="D12" s="112"/>
      <c r="E12" s="112"/>
      <c r="F12" s="111"/>
      <c r="G12" s="7">
        <v>340</v>
      </c>
      <c r="H12" s="12"/>
      <c r="I12" s="7">
        <v>340</v>
      </c>
      <c r="J12" s="7">
        <v>40</v>
      </c>
      <c r="K12" s="8">
        <v>294</v>
      </c>
      <c r="L12" s="8">
        <v>40</v>
      </c>
      <c r="M12" s="36">
        <v>6</v>
      </c>
      <c r="N12" s="47">
        <v>102</v>
      </c>
      <c r="O12" s="47">
        <v>118</v>
      </c>
      <c r="P12" s="196">
        <v>120</v>
      </c>
      <c r="Q12" s="197"/>
      <c r="R12" s="204"/>
      <c r="S12" s="205"/>
      <c r="T12" s="206"/>
    </row>
    <row r="13" spans="1:22" ht="15.75" customHeight="1" thickBot="1">
      <c r="A13" s="5" t="s">
        <v>20</v>
      </c>
      <c r="B13" s="9" t="s">
        <v>19</v>
      </c>
      <c r="C13" s="8"/>
      <c r="D13" s="111"/>
      <c r="E13" s="8">
        <v>2</v>
      </c>
      <c r="F13" s="111"/>
      <c r="G13" s="7">
        <v>72</v>
      </c>
      <c r="H13" s="12"/>
      <c r="I13" s="7">
        <v>72</v>
      </c>
      <c r="J13" s="7"/>
      <c r="K13" s="7"/>
      <c r="L13" s="7">
        <v>72</v>
      </c>
      <c r="M13" s="37"/>
      <c r="N13" s="47">
        <v>34</v>
      </c>
      <c r="O13" s="47">
        <v>38</v>
      </c>
      <c r="P13" s="198"/>
      <c r="Q13" s="199"/>
      <c r="R13" s="207"/>
      <c r="S13" s="333"/>
      <c r="T13" s="334"/>
    </row>
    <row r="14" spans="1:22" ht="15.75" customHeight="1" thickBot="1">
      <c r="A14" s="5" t="s">
        <v>66</v>
      </c>
      <c r="B14" s="6" t="s">
        <v>26</v>
      </c>
      <c r="C14" s="8">
        <v>3</v>
      </c>
      <c r="D14" s="111"/>
      <c r="E14" s="8"/>
      <c r="F14" s="113"/>
      <c r="G14" s="7">
        <v>144</v>
      </c>
      <c r="H14" s="12"/>
      <c r="I14" s="7">
        <v>144</v>
      </c>
      <c r="J14" s="7">
        <v>72</v>
      </c>
      <c r="K14" s="7">
        <v>66</v>
      </c>
      <c r="L14" s="7">
        <v>72</v>
      </c>
      <c r="M14" s="37">
        <v>6</v>
      </c>
      <c r="N14" s="47">
        <v>43</v>
      </c>
      <c r="O14" s="47">
        <v>50</v>
      </c>
      <c r="P14" s="198">
        <v>51</v>
      </c>
      <c r="Q14" s="199"/>
      <c r="R14" s="207"/>
      <c r="S14" s="333"/>
      <c r="T14" s="334"/>
    </row>
    <row r="15" spans="1:22" ht="15.75" customHeight="1" thickBot="1">
      <c r="A15" s="5" t="s">
        <v>95</v>
      </c>
      <c r="B15" s="6" t="s">
        <v>27</v>
      </c>
      <c r="C15" s="111"/>
      <c r="D15" s="111"/>
      <c r="E15" s="8"/>
      <c r="F15" s="113"/>
      <c r="G15" s="7">
        <v>108</v>
      </c>
      <c r="H15" s="12"/>
      <c r="I15" s="7">
        <v>108</v>
      </c>
      <c r="J15" s="7"/>
      <c r="K15" s="7">
        <v>78</v>
      </c>
      <c r="L15" s="7">
        <v>30</v>
      </c>
      <c r="M15" s="37"/>
      <c r="N15" s="63">
        <v>34</v>
      </c>
      <c r="O15" s="47">
        <v>38</v>
      </c>
      <c r="P15" s="198">
        <v>36</v>
      </c>
      <c r="Q15" s="199"/>
      <c r="R15" s="207"/>
      <c r="S15" s="333"/>
      <c r="T15" s="334"/>
    </row>
    <row r="16" spans="1:22" ht="15.75" customHeight="1" thickBot="1">
      <c r="A16" s="5" t="s">
        <v>23</v>
      </c>
      <c r="B16" s="6" t="s">
        <v>29</v>
      </c>
      <c r="C16" s="111"/>
      <c r="D16" s="111"/>
      <c r="E16" s="8">
        <v>2</v>
      </c>
      <c r="F16" s="111"/>
      <c r="G16" s="7">
        <v>72</v>
      </c>
      <c r="H16" s="7"/>
      <c r="I16" s="7">
        <v>72</v>
      </c>
      <c r="J16" s="7"/>
      <c r="K16" s="7">
        <v>48</v>
      </c>
      <c r="L16" s="7">
        <v>24</v>
      </c>
      <c r="M16" s="37"/>
      <c r="N16" s="63">
        <v>34</v>
      </c>
      <c r="O16" s="47">
        <v>38</v>
      </c>
      <c r="P16" s="198"/>
      <c r="Q16" s="199"/>
      <c r="R16" s="207"/>
      <c r="S16" s="333"/>
      <c r="T16" s="334"/>
    </row>
    <row r="17" spans="1:20" ht="15.75" customHeight="1" thickBot="1">
      <c r="A17" s="5" t="s">
        <v>24</v>
      </c>
      <c r="B17" s="6" t="s">
        <v>59</v>
      </c>
      <c r="C17" s="111"/>
      <c r="D17" s="111"/>
      <c r="E17" s="8">
        <v>2</v>
      </c>
      <c r="F17" s="111"/>
      <c r="G17" s="7">
        <v>72</v>
      </c>
      <c r="H17" s="7"/>
      <c r="I17" s="7">
        <v>72</v>
      </c>
      <c r="J17" s="7"/>
      <c r="K17" s="7">
        <v>58</v>
      </c>
      <c r="L17" s="7">
        <v>14</v>
      </c>
      <c r="M17" s="37"/>
      <c r="N17" s="47">
        <v>34</v>
      </c>
      <c r="O17" s="47">
        <v>38</v>
      </c>
      <c r="P17" s="198"/>
      <c r="Q17" s="199"/>
      <c r="R17" s="207"/>
      <c r="S17" s="333"/>
      <c r="T17" s="334"/>
    </row>
    <row r="18" spans="1:20" ht="15.75" customHeight="1" thickBot="1">
      <c r="A18" s="5" t="s">
        <v>28</v>
      </c>
      <c r="B18" s="6" t="s">
        <v>21</v>
      </c>
      <c r="C18" s="111"/>
      <c r="D18" s="111"/>
      <c r="E18" s="8">
        <v>3</v>
      </c>
      <c r="F18" s="111"/>
      <c r="G18" s="7">
        <v>136</v>
      </c>
      <c r="H18" s="7"/>
      <c r="I18" s="7">
        <v>136</v>
      </c>
      <c r="J18" s="7"/>
      <c r="K18" s="7">
        <v>102</v>
      </c>
      <c r="L18" s="7">
        <v>34</v>
      </c>
      <c r="M18" s="37"/>
      <c r="N18" s="47">
        <v>51</v>
      </c>
      <c r="O18" s="47">
        <v>40</v>
      </c>
      <c r="P18" s="198">
        <v>45</v>
      </c>
      <c r="Q18" s="199"/>
      <c r="R18" s="207"/>
      <c r="S18" s="208"/>
      <c r="T18" s="209"/>
    </row>
    <row r="19" spans="1:20" ht="15.75" customHeight="1" thickBot="1">
      <c r="A19" s="5" t="s">
        <v>93</v>
      </c>
      <c r="B19" s="34" t="s">
        <v>60</v>
      </c>
      <c r="C19" s="111"/>
      <c r="D19" s="111"/>
      <c r="E19" s="8">
        <v>3</v>
      </c>
      <c r="F19" s="111"/>
      <c r="G19" s="7">
        <v>108</v>
      </c>
      <c r="H19" s="7"/>
      <c r="I19" s="7">
        <v>108</v>
      </c>
      <c r="J19" s="7"/>
      <c r="K19" s="7">
        <v>84</v>
      </c>
      <c r="L19" s="7">
        <v>24</v>
      </c>
      <c r="M19" s="37"/>
      <c r="N19" s="47">
        <v>34</v>
      </c>
      <c r="O19" s="47">
        <v>40</v>
      </c>
      <c r="P19" s="198">
        <v>34</v>
      </c>
      <c r="Q19" s="199"/>
      <c r="R19" s="207"/>
      <c r="S19" s="333"/>
      <c r="T19" s="334"/>
    </row>
    <row r="20" spans="1:20" ht="15.75" customHeight="1" thickBot="1">
      <c r="A20" s="10" t="s">
        <v>63</v>
      </c>
      <c r="B20" s="6" t="s">
        <v>61</v>
      </c>
      <c r="C20" s="111"/>
      <c r="D20" s="111"/>
      <c r="E20" s="8">
        <v>3</v>
      </c>
      <c r="F20" s="111"/>
      <c r="G20" s="7">
        <v>72</v>
      </c>
      <c r="H20" s="7"/>
      <c r="I20" s="7">
        <v>72</v>
      </c>
      <c r="J20" s="7"/>
      <c r="K20" s="7">
        <v>52</v>
      </c>
      <c r="L20" s="7">
        <v>20</v>
      </c>
      <c r="M20" s="37"/>
      <c r="N20" s="47">
        <v>17</v>
      </c>
      <c r="O20" s="47">
        <v>30</v>
      </c>
      <c r="P20" s="198">
        <v>25</v>
      </c>
      <c r="Q20" s="199"/>
      <c r="R20" s="207"/>
      <c r="S20" s="333"/>
      <c r="T20" s="334"/>
    </row>
    <row r="21" spans="1:20" ht="45.75" customHeight="1" thickBot="1">
      <c r="A21" s="10" t="s">
        <v>64</v>
      </c>
      <c r="B21" s="9" t="s">
        <v>70</v>
      </c>
      <c r="C21" s="111"/>
      <c r="D21" s="8">
        <v>1</v>
      </c>
      <c r="E21" s="8">
        <v>2</v>
      </c>
      <c r="F21" s="111"/>
      <c r="G21" s="7">
        <v>72</v>
      </c>
      <c r="H21" s="7"/>
      <c r="I21" s="7">
        <v>72</v>
      </c>
      <c r="J21" s="7"/>
      <c r="K21" s="7">
        <v>10</v>
      </c>
      <c r="L21" s="7">
        <v>62</v>
      </c>
      <c r="M21" s="37"/>
      <c r="N21" s="47">
        <v>34</v>
      </c>
      <c r="O21" s="47">
        <v>38</v>
      </c>
      <c r="P21" s="198"/>
      <c r="Q21" s="199"/>
      <c r="R21" s="207"/>
      <c r="S21" s="208"/>
      <c r="T21" s="209"/>
    </row>
    <row r="22" spans="1:20" ht="21.75" customHeight="1" thickBot="1">
      <c r="A22" s="5" t="s">
        <v>65</v>
      </c>
      <c r="B22" s="9" t="s">
        <v>74</v>
      </c>
      <c r="C22" s="111"/>
      <c r="D22" s="111"/>
      <c r="E22" s="8">
        <v>2</v>
      </c>
      <c r="F22" s="111"/>
      <c r="G22" s="7">
        <v>68</v>
      </c>
      <c r="H22" s="7"/>
      <c r="I22" s="7">
        <v>68</v>
      </c>
      <c r="J22" s="7"/>
      <c r="K22" s="7">
        <v>34</v>
      </c>
      <c r="L22" s="7">
        <v>34</v>
      </c>
      <c r="M22" s="37"/>
      <c r="N22" s="47">
        <v>34</v>
      </c>
      <c r="O22" s="47">
        <v>34</v>
      </c>
      <c r="P22" s="198"/>
      <c r="Q22" s="199"/>
      <c r="R22" s="207"/>
      <c r="S22" s="333"/>
      <c r="T22" s="334"/>
    </row>
    <row r="23" spans="1:20" ht="15" thickBot="1">
      <c r="A23" s="10" t="s">
        <v>94</v>
      </c>
      <c r="B23" s="6" t="s">
        <v>62</v>
      </c>
      <c r="C23" s="111"/>
      <c r="D23" s="111"/>
      <c r="E23" s="8">
        <v>2</v>
      </c>
      <c r="F23" s="111"/>
      <c r="G23" s="7">
        <v>32</v>
      </c>
      <c r="H23" s="7"/>
      <c r="I23" s="7">
        <v>32</v>
      </c>
      <c r="J23" s="7"/>
      <c r="K23" s="7">
        <v>16</v>
      </c>
      <c r="L23" s="7">
        <v>16</v>
      </c>
      <c r="M23" s="37"/>
      <c r="N23" s="47">
        <v>17</v>
      </c>
      <c r="O23" s="47">
        <v>15</v>
      </c>
      <c r="P23" s="198"/>
      <c r="Q23" s="199"/>
      <c r="R23" s="207"/>
      <c r="S23" s="210"/>
      <c r="T23" s="211"/>
    </row>
    <row r="24" spans="1:20" ht="16.2" thickBot="1">
      <c r="A24" s="81"/>
      <c r="B24" s="82" t="s">
        <v>30</v>
      </c>
      <c r="C24" s="55"/>
      <c r="D24" s="55"/>
      <c r="E24" s="55"/>
      <c r="F24" s="195"/>
      <c r="G24" s="55">
        <f>SUM(G10:G23)</f>
        <v>1476</v>
      </c>
      <c r="H24" s="55"/>
      <c r="I24" s="55">
        <f>SUM(I10:I23)</f>
        <v>1476</v>
      </c>
      <c r="J24" s="55"/>
      <c r="K24" s="55">
        <f t="shared" ref="K24:P24" si="0">SUM(K10:K23)</f>
        <v>1016</v>
      </c>
      <c r="L24" s="55">
        <f t="shared" si="0"/>
        <v>442</v>
      </c>
      <c r="M24" s="56">
        <f t="shared" si="0"/>
        <v>18</v>
      </c>
      <c r="N24" s="55">
        <f t="shared" si="0"/>
        <v>553</v>
      </c>
      <c r="O24" s="55">
        <f t="shared" si="0"/>
        <v>571</v>
      </c>
      <c r="P24" s="55">
        <f t="shared" si="0"/>
        <v>352</v>
      </c>
      <c r="Q24" s="136"/>
      <c r="R24" s="125"/>
      <c r="S24" s="341"/>
      <c r="T24" s="342"/>
    </row>
    <row r="25" spans="1:20" ht="31.8" thickBot="1">
      <c r="A25" s="89" t="s">
        <v>75</v>
      </c>
      <c r="B25" s="83" t="s">
        <v>76</v>
      </c>
      <c r="C25" s="84"/>
      <c r="D25" s="84"/>
      <c r="E25" s="84"/>
      <c r="F25" s="85"/>
      <c r="G25" s="84"/>
      <c r="H25" s="84"/>
      <c r="I25" s="84"/>
      <c r="J25" s="84"/>
      <c r="K25" s="84"/>
      <c r="L25" s="84"/>
      <c r="M25" s="86"/>
      <c r="N25" s="84"/>
      <c r="O25" s="84"/>
      <c r="P25" s="84"/>
      <c r="Q25" s="138"/>
      <c r="R25" s="127"/>
      <c r="S25" s="87"/>
      <c r="T25" s="88"/>
    </row>
    <row r="26" spans="1:20" ht="15" thickBot="1">
      <c r="A26" s="93" t="s">
        <v>77</v>
      </c>
      <c r="B26" s="94" t="s">
        <v>78</v>
      </c>
      <c r="C26" s="97"/>
      <c r="D26" s="97"/>
      <c r="E26" s="117">
        <v>4</v>
      </c>
      <c r="F26" s="122"/>
      <c r="G26" s="97">
        <v>32</v>
      </c>
      <c r="H26" s="97"/>
      <c r="I26" s="97">
        <v>32</v>
      </c>
      <c r="J26" s="97">
        <v>6</v>
      </c>
      <c r="K26" s="97">
        <v>26</v>
      </c>
      <c r="L26" s="97">
        <v>6</v>
      </c>
      <c r="M26" s="98"/>
      <c r="N26" s="200"/>
      <c r="O26" s="200"/>
      <c r="P26" s="201"/>
      <c r="Q26" s="202">
        <v>32</v>
      </c>
      <c r="R26" s="212"/>
      <c r="S26" s="327"/>
      <c r="T26" s="328"/>
    </row>
    <row r="27" spans="1:20" ht="28.8" thickBot="1">
      <c r="A27" s="93" t="s">
        <v>79</v>
      </c>
      <c r="B27" s="94" t="s">
        <v>80</v>
      </c>
      <c r="C27" s="97"/>
      <c r="D27" s="97"/>
      <c r="E27" s="117">
        <v>6</v>
      </c>
      <c r="F27" s="122"/>
      <c r="G27" s="97">
        <v>124</v>
      </c>
      <c r="H27" s="97"/>
      <c r="I27" s="97">
        <v>124</v>
      </c>
      <c r="J27" s="97">
        <v>118</v>
      </c>
      <c r="K27" s="97">
        <v>6</v>
      </c>
      <c r="L27" s="97">
        <v>118</v>
      </c>
      <c r="M27" s="98"/>
      <c r="N27" s="200"/>
      <c r="O27" s="200"/>
      <c r="P27" s="201">
        <v>20</v>
      </c>
      <c r="Q27" s="202">
        <v>42</v>
      </c>
      <c r="R27" s="212">
        <v>20</v>
      </c>
      <c r="S27" s="327">
        <v>42</v>
      </c>
      <c r="T27" s="328"/>
    </row>
    <row r="28" spans="1:20" ht="15" thickBot="1">
      <c r="A28" s="93" t="s">
        <v>81</v>
      </c>
      <c r="B28" s="94" t="s">
        <v>37</v>
      </c>
      <c r="C28" s="97"/>
      <c r="D28" s="97"/>
      <c r="E28" s="117">
        <v>4</v>
      </c>
      <c r="F28" s="110"/>
      <c r="G28" s="97">
        <v>68</v>
      </c>
      <c r="H28" s="97"/>
      <c r="I28" s="97">
        <v>68</v>
      </c>
      <c r="J28" s="97">
        <v>20</v>
      </c>
      <c r="K28" s="97">
        <v>48</v>
      </c>
      <c r="L28" s="97">
        <v>20</v>
      </c>
      <c r="M28" s="98"/>
      <c r="N28" s="200"/>
      <c r="O28" s="200"/>
      <c r="P28" s="201">
        <v>32</v>
      </c>
      <c r="Q28" s="202">
        <v>36</v>
      </c>
      <c r="R28" s="212"/>
      <c r="S28" s="327"/>
      <c r="T28" s="328"/>
    </row>
    <row r="29" spans="1:20" ht="15" thickBot="1">
      <c r="A29" s="93" t="s">
        <v>82</v>
      </c>
      <c r="B29" s="94" t="s">
        <v>22</v>
      </c>
      <c r="C29" s="97"/>
      <c r="D29" s="97"/>
      <c r="E29" s="117">
        <v>6</v>
      </c>
      <c r="F29" s="110"/>
      <c r="G29" s="97">
        <v>124</v>
      </c>
      <c r="H29" s="97"/>
      <c r="I29" s="97">
        <v>124</v>
      </c>
      <c r="J29" s="97">
        <v>112</v>
      </c>
      <c r="K29" s="97">
        <v>12</v>
      </c>
      <c r="L29" s="97">
        <v>112</v>
      </c>
      <c r="M29" s="98"/>
      <c r="N29" s="200"/>
      <c r="O29" s="200"/>
      <c r="P29" s="201">
        <v>26</v>
      </c>
      <c r="Q29" s="202">
        <v>30</v>
      </c>
      <c r="R29" s="212">
        <v>30</v>
      </c>
      <c r="S29" s="327">
        <v>38</v>
      </c>
      <c r="T29" s="328"/>
    </row>
    <row r="30" spans="1:20" ht="15" thickBot="1">
      <c r="A30" s="93" t="s">
        <v>83</v>
      </c>
      <c r="B30" s="94" t="s">
        <v>84</v>
      </c>
      <c r="C30" s="97"/>
      <c r="D30" s="97"/>
      <c r="E30" s="117">
        <v>5</v>
      </c>
      <c r="F30" s="122"/>
      <c r="G30" s="97">
        <v>36</v>
      </c>
      <c r="H30" s="97"/>
      <c r="I30" s="97">
        <v>36</v>
      </c>
      <c r="J30" s="97">
        <v>12</v>
      </c>
      <c r="K30" s="97">
        <v>24</v>
      </c>
      <c r="L30" s="97">
        <v>12</v>
      </c>
      <c r="M30" s="98"/>
      <c r="N30" s="200"/>
      <c r="O30" s="200"/>
      <c r="P30" s="201"/>
      <c r="Q30" s="202"/>
      <c r="R30" s="212">
        <v>36</v>
      </c>
      <c r="S30" s="213"/>
      <c r="T30" s="214"/>
    </row>
    <row r="31" spans="1:20" ht="15" thickBot="1">
      <c r="A31" s="93" t="s">
        <v>99</v>
      </c>
      <c r="B31" s="95" t="s">
        <v>100</v>
      </c>
      <c r="C31" s="97"/>
      <c r="D31" s="97"/>
      <c r="E31" s="117">
        <v>6</v>
      </c>
      <c r="F31" s="122"/>
      <c r="G31" s="97">
        <v>36</v>
      </c>
      <c r="H31" s="97"/>
      <c r="I31" s="97">
        <v>36</v>
      </c>
      <c r="J31" s="97">
        <v>16</v>
      </c>
      <c r="K31" s="97">
        <v>20</v>
      </c>
      <c r="L31" s="97">
        <v>16</v>
      </c>
      <c r="M31" s="98"/>
      <c r="N31" s="200"/>
      <c r="O31" s="200"/>
      <c r="P31" s="201"/>
      <c r="Q31" s="202"/>
      <c r="R31" s="212"/>
      <c r="S31" s="327">
        <v>36</v>
      </c>
      <c r="T31" s="328"/>
    </row>
    <row r="32" spans="1:20" ht="16.2" thickBot="1">
      <c r="A32" s="91"/>
      <c r="B32" s="92" t="s">
        <v>30</v>
      </c>
      <c r="C32" s="84"/>
      <c r="D32" s="84"/>
      <c r="E32" s="118"/>
      <c r="F32" s="85"/>
      <c r="G32" s="84">
        <f>SUM(G26:G31)</f>
        <v>420</v>
      </c>
      <c r="H32" s="84"/>
      <c r="I32" s="84">
        <f>SUM(I26:I31)</f>
        <v>420</v>
      </c>
      <c r="J32" s="84"/>
      <c r="K32" s="84">
        <f>SUM(K26:K31)</f>
        <v>136</v>
      </c>
      <c r="L32" s="84">
        <f>SUM(L26:L31)</f>
        <v>284</v>
      </c>
      <c r="M32" s="86"/>
      <c r="N32" s="84"/>
      <c r="O32" s="84"/>
      <c r="P32" s="84">
        <f>SUM(P26:P31)</f>
        <v>78</v>
      </c>
      <c r="Q32" s="138">
        <f>SUM(Q26:Q31)</f>
        <v>140</v>
      </c>
      <c r="R32" s="127">
        <f>SUM(R26:R31)</f>
        <v>86</v>
      </c>
      <c r="S32" s="335">
        <f>SUM(S27:S31)</f>
        <v>116</v>
      </c>
      <c r="T32" s="336"/>
    </row>
    <row r="33" spans="1:20" ht="31.8" thickBot="1">
      <c r="A33" s="66" t="s">
        <v>31</v>
      </c>
      <c r="B33" s="90" t="s">
        <v>32</v>
      </c>
      <c r="C33" s="72"/>
      <c r="D33" s="72"/>
      <c r="E33" s="119"/>
      <c r="F33" s="67"/>
      <c r="G33" s="68"/>
      <c r="H33" s="68"/>
      <c r="I33" s="68"/>
      <c r="J33" s="68"/>
      <c r="K33" s="69"/>
      <c r="L33" s="69"/>
      <c r="M33" s="70"/>
      <c r="N33" s="68"/>
      <c r="O33" s="68"/>
      <c r="P33" s="69"/>
      <c r="Q33" s="139"/>
      <c r="R33" s="128"/>
      <c r="S33" s="354"/>
      <c r="T33" s="355"/>
    </row>
    <row r="34" spans="1:20" ht="26.25" customHeight="1" thickBot="1">
      <c r="A34" s="13" t="s">
        <v>33</v>
      </c>
      <c r="B34" s="6" t="s">
        <v>165</v>
      </c>
      <c r="C34" s="7"/>
      <c r="D34" s="7"/>
      <c r="E34" s="14">
        <v>2</v>
      </c>
      <c r="F34" s="7"/>
      <c r="G34" s="12">
        <v>77</v>
      </c>
      <c r="H34" s="12">
        <v>3</v>
      </c>
      <c r="I34" s="12">
        <v>74</v>
      </c>
      <c r="J34" s="12">
        <v>36</v>
      </c>
      <c r="K34" s="14">
        <v>38</v>
      </c>
      <c r="L34" s="14">
        <v>36</v>
      </c>
      <c r="M34" s="36"/>
      <c r="N34" s="64">
        <v>25</v>
      </c>
      <c r="O34" s="65">
        <v>49</v>
      </c>
      <c r="P34" s="196"/>
      <c r="Q34" s="197"/>
      <c r="R34" s="204"/>
      <c r="S34" s="339"/>
      <c r="T34" s="340"/>
    </row>
    <row r="35" spans="1:20" ht="20.25" customHeight="1" thickBot="1">
      <c r="A35" s="13" t="s">
        <v>34</v>
      </c>
      <c r="B35" s="9" t="s">
        <v>101</v>
      </c>
      <c r="C35" s="7">
        <v>2</v>
      </c>
      <c r="D35" s="7"/>
      <c r="E35" s="14"/>
      <c r="F35" s="7"/>
      <c r="G35" s="12">
        <v>86</v>
      </c>
      <c r="H35" s="12">
        <v>4</v>
      </c>
      <c r="I35" s="12">
        <v>76</v>
      </c>
      <c r="J35" s="12">
        <v>12</v>
      </c>
      <c r="K35" s="14">
        <v>64</v>
      </c>
      <c r="L35" s="14">
        <v>12</v>
      </c>
      <c r="M35" s="36">
        <v>6</v>
      </c>
      <c r="N35" s="47"/>
      <c r="O35" s="47">
        <v>76</v>
      </c>
      <c r="P35" s="196"/>
      <c r="Q35" s="197"/>
      <c r="R35" s="204"/>
      <c r="S35" s="339"/>
      <c r="T35" s="340"/>
    </row>
    <row r="36" spans="1:20" ht="17.25" customHeight="1" thickBot="1">
      <c r="A36" s="13" t="s">
        <v>35</v>
      </c>
      <c r="B36" s="9" t="s">
        <v>102</v>
      </c>
      <c r="C36" s="7"/>
      <c r="D36" s="7"/>
      <c r="E36" s="14"/>
      <c r="F36" s="7">
        <v>4</v>
      </c>
      <c r="G36" s="7">
        <v>34</v>
      </c>
      <c r="H36" s="7">
        <v>2</v>
      </c>
      <c r="I36" s="7">
        <v>32</v>
      </c>
      <c r="J36" s="7">
        <v>10</v>
      </c>
      <c r="K36" s="8">
        <v>22</v>
      </c>
      <c r="L36" s="8">
        <v>10</v>
      </c>
      <c r="M36" s="36"/>
      <c r="N36" s="47"/>
      <c r="O36" s="47"/>
      <c r="P36" s="196"/>
      <c r="Q36" s="197">
        <v>32</v>
      </c>
      <c r="R36" s="204"/>
      <c r="S36" s="331"/>
      <c r="T36" s="332"/>
    </row>
    <row r="37" spans="1:20" ht="29.25" customHeight="1" thickBot="1">
      <c r="A37" s="13" t="s">
        <v>36</v>
      </c>
      <c r="B37" s="9" t="s">
        <v>103</v>
      </c>
      <c r="C37" s="7"/>
      <c r="D37" s="7"/>
      <c r="E37" s="14">
        <v>4</v>
      </c>
      <c r="F37" s="7"/>
      <c r="G37" s="7">
        <v>34</v>
      </c>
      <c r="H37" s="7">
        <v>2</v>
      </c>
      <c r="I37" s="7">
        <v>32</v>
      </c>
      <c r="J37" s="7">
        <v>16</v>
      </c>
      <c r="K37" s="8">
        <v>16</v>
      </c>
      <c r="L37" s="8">
        <v>16</v>
      </c>
      <c r="M37" s="36"/>
      <c r="N37" s="47"/>
      <c r="O37" s="47"/>
      <c r="P37" s="196"/>
      <c r="Q37" s="197">
        <v>32</v>
      </c>
      <c r="R37" s="204"/>
      <c r="S37" s="331"/>
      <c r="T37" s="332"/>
    </row>
    <row r="38" spans="1:20" ht="20.25" customHeight="1" thickBot="1">
      <c r="A38" s="13" t="s">
        <v>96</v>
      </c>
      <c r="B38" s="9" t="s">
        <v>105</v>
      </c>
      <c r="C38" s="7">
        <v>2</v>
      </c>
      <c r="D38" s="7"/>
      <c r="E38" s="14"/>
      <c r="F38" s="7"/>
      <c r="G38" s="7">
        <v>80</v>
      </c>
      <c r="H38" s="7">
        <v>4</v>
      </c>
      <c r="I38" s="7">
        <v>70</v>
      </c>
      <c r="J38" s="7">
        <v>28</v>
      </c>
      <c r="K38" s="8">
        <v>42</v>
      </c>
      <c r="L38" s="8">
        <v>28</v>
      </c>
      <c r="M38" s="36">
        <v>6</v>
      </c>
      <c r="N38" s="47"/>
      <c r="O38" s="47">
        <v>70</v>
      </c>
      <c r="P38" s="196"/>
      <c r="Q38" s="197"/>
      <c r="R38" s="204"/>
      <c r="S38" s="331"/>
      <c r="T38" s="332"/>
    </row>
    <row r="39" spans="1:20" ht="24.75" customHeight="1" thickBot="1">
      <c r="A39" s="13" t="s">
        <v>104</v>
      </c>
      <c r="B39" s="9" t="s">
        <v>109</v>
      </c>
      <c r="C39" s="7">
        <v>2</v>
      </c>
      <c r="D39" s="7"/>
      <c r="E39" s="14"/>
      <c r="F39" s="7"/>
      <c r="G39" s="7">
        <v>62</v>
      </c>
      <c r="H39" s="7">
        <v>2</v>
      </c>
      <c r="I39" s="7">
        <v>54</v>
      </c>
      <c r="J39" s="7">
        <v>10</v>
      </c>
      <c r="K39" s="8">
        <v>44</v>
      </c>
      <c r="L39" s="8">
        <v>10</v>
      </c>
      <c r="M39" s="36">
        <v>6</v>
      </c>
      <c r="N39" s="47">
        <v>34</v>
      </c>
      <c r="O39" s="47">
        <v>20</v>
      </c>
      <c r="P39" s="196"/>
      <c r="Q39" s="197"/>
      <c r="R39" s="204"/>
      <c r="S39" s="331"/>
      <c r="T39" s="332"/>
    </row>
    <row r="40" spans="1:20" ht="24.75" customHeight="1" thickBot="1">
      <c r="A40" s="13" t="s">
        <v>106</v>
      </c>
      <c r="B40" s="9" t="s">
        <v>111</v>
      </c>
      <c r="C40" s="7">
        <v>5</v>
      </c>
      <c r="D40" s="7"/>
      <c r="E40" s="14"/>
      <c r="F40" s="7"/>
      <c r="G40" s="7">
        <v>54</v>
      </c>
      <c r="H40" s="7">
        <v>2</v>
      </c>
      <c r="I40" s="7">
        <v>46</v>
      </c>
      <c r="J40" s="7">
        <v>16</v>
      </c>
      <c r="K40" s="8">
        <v>30</v>
      </c>
      <c r="L40" s="8">
        <v>16</v>
      </c>
      <c r="M40" s="36">
        <v>6</v>
      </c>
      <c r="N40" s="47"/>
      <c r="O40" s="47"/>
      <c r="P40" s="196"/>
      <c r="Q40" s="197"/>
      <c r="R40" s="204">
        <v>46</v>
      </c>
      <c r="S40" s="331"/>
      <c r="T40" s="332"/>
    </row>
    <row r="41" spans="1:20" ht="18.75" customHeight="1" thickBot="1">
      <c r="A41" s="13" t="s">
        <v>108</v>
      </c>
      <c r="B41" s="9" t="s">
        <v>116</v>
      </c>
      <c r="C41" s="7"/>
      <c r="D41" s="7"/>
      <c r="E41" s="14">
        <v>2</v>
      </c>
      <c r="F41" s="7"/>
      <c r="G41" s="7">
        <v>47</v>
      </c>
      <c r="H41" s="7">
        <v>2</v>
      </c>
      <c r="I41" s="7">
        <v>45</v>
      </c>
      <c r="J41" s="7">
        <v>15</v>
      </c>
      <c r="K41" s="8">
        <v>30</v>
      </c>
      <c r="L41" s="8">
        <v>15</v>
      </c>
      <c r="M41" s="36"/>
      <c r="N41" s="47"/>
      <c r="O41" s="47">
        <v>45</v>
      </c>
      <c r="P41" s="196"/>
      <c r="Q41" s="197"/>
      <c r="R41" s="204"/>
      <c r="S41" s="339"/>
      <c r="T41" s="340"/>
    </row>
    <row r="42" spans="1:20" ht="18.75" customHeight="1" thickBot="1">
      <c r="A42" s="13" t="s">
        <v>110</v>
      </c>
      <c r="B42" s="9" t="s">
        <v>113</v>
      </c>
      <c r="C42" s="7"/>
      <c r="D42" s="7"/>
      <c r="E42" s="14">
        <v>6</v>
      </c>
      <c r="F42" s="7"/>
      <c r="G42" s="7">
        <v>48</v>
      </c>
      <c r="H42" s="7">
        <v>2</v>
      </c>
      <c r="I42" s="7">
        <v>46</v>
      </c>
      <c r="J42" s="7">
        <v>10</v>
      </c>
      <c r="K42" s="8">
        <v>36</v>
      </c>
      <c r="L42" s="8">
        <v>10</v>
      </c>
      <c r="M42" s="36"/>
      <c r="N42" s="47"/>
      <c r="O42" s="47"/>
      <c r="P42" s="196"/>
      <c r="Q42" s="197"/>
      <c r="R42" s="204">
        <v>28</v>
      </c>
      <c r="S42" s="331">
        <v>18</v>
      </c>
      <c r="T42" s="332"/>
    </row>
    <row r="43" spans="1:20" ht="24.75" customHeight="1" thickBot="1">
      <c r="A43" s="13" t="s">
        <v>112</v>
      </c>
      <c r="B43" s="9" t="s">
        <v>107</v>
      </c>
      <c r="C43" s="7">
        <v>3</v>
      </c>
      <c r="D43" s="7"/>
      <c r="E43" s="14"/>
      <c r="F43" s="7"/>
      <c r="G43" s="7">
        <v>74</v>
      </c>
      <c r="H43" s="7">
        <v>4</v>
      </c>
      <c r="I43" s="7">
        <v>64</v>
      </c>
      <c r="J43" s="7">
        <v>22</v>
      </c>
      <c r="K43" s="8">
        <v>42</v>
      </c>
      <c r="L43" s="8">
        <v>22</v>
      </c>
      <c r="M43" s="36">
        <v>6</v>
      </c>
      <c r="N43" s="47"/>
      <c r="O43" s="47"/>
      <c r="P43" s="196">
        <v>64</v>
      </c>
      <c r="Q43" s="197"/>
      <c r="R43" s="204"/>
      <c r="S43" s="331"/>
      <c r="T43" s="332"/>
    </row>
    <row r="44" spans="1:20" ht="25.5" customHeight="1" thickBot="1">
      <c r="A44" s="13" t="s">
        <v>114</v>
      </c>
      <c r="B44" s="9" t="s">
        <v>115</v>
      </c>
      <c r="C44" s="7">
        <v>4</v>
      </c>
      <c r="D44" s="7"/>
      <c r="E44" s="14"/>
      <c r="F44" s="8"/>
      <c r="G44" s="7">
        <v>48</v>
      </c>
      <c r="H44" s="7">
        <v>2</v>
      </c>
      <c r="I44" s="7">
        <v>40</v>
      </c>
      <c r="J44" s="7">
        <v>12</v>
      </c>
      <c r="K44" s="8">
        <v>28</v>
      </c>
      <c r="L44" s="8">
        <v>12</v>
      </c>
      <c r="M44" s="36">
        <v>6</v>
      </c>
      <c r="N44" s="47"/>
      <c r="O44" s="47"/>
      <c r="P44" s="196"/>
      <c r="Q44" s="197">
        <v>40</v>
      </c>
      <c r="R44" s="204"/>
      <c r="S44" s="339"/>
      <c r="T44" s="340"/>
    </row>
    <row r="45" spans="1:20" ht="16.2" thickBot="1">
      <c r="A45" s="71"/>
      <c r="B45" s="72" t="s">
        <v>30</v>
      </c>
      <c r="C45" s="73"/>
      <c r="D45" s="73"/>
      <c r="E45" s="73"/>
      <c r="F45" s="74"/>
      <c r="G45" s="73">
        <f>SUM(G34:G44)</f>
        <v>644</v>
      </c>
      <c r="H45" s="73">
        <f>SUM(H34:H44)</f>
        <v>29</v>
      </c>
      <c r="I45" s="73">
        <f>SUM(I34:I44)</f>
        <v>579</v>
      </c>
      <c r="J45" s="73"/>
      <c r="K45" s="75">
        <f t="shared" ref="K45:R45" si="1">SUM(K34:K44)</f>
        <v>392</v>
      </c>
      <c r="L45" s="75">
        <f t="shared" si="1"/>
        <v>187</v>
      </c>
      <c r="M45" s="76">
        <f t="shared" si="1"/>
        <v>36</v>
      </c>
      <c r="N45" s="77">
        <f t="shared" si="1"/>
        <v>59</v>
      </c>
      <c r="O45" s="77">
        <f t="shared" si="1"/>
        <v>260</v>
      </c>
      <c r="P45" s="75">
        <f t="shared" si="1"/>
        <v>64</v>
      </c>
      <c r="Q45" s="140">
        <f t="shared" si="1"/>
        <v>104</v>
      </c>
      <c r="R45" s="129">
        <f t="shared" si="1"/>
        <v>74</v>
      </c>
      <c r="S45" s="370">
        <f>SUM(S41:S44)</f>
        <v>18</v>
      </c>
      <c r="T45" s="371"/>
    </row>
    <row r="46" spans="1:20" ht="31.5" customHeight="1" thickBot="1">
      <c r="A46" s="176" t="s">
        <v>38</v>
      </c>
      <c r="B46" s="177" t="s">
        <v>39</v>
      </c>
      <c r="C46" s="178"/>
      <c r="D46" s="178"/>
      <c r="E46" s="178"/>
      <c r="F46" s="179"/>
      <c r="G46" s="180"/>
      <c r="H46" s="180"/>
      <c r="I46" s="180"/>
      <c r="J46" s="180"/>
      <c r="K46" s="181"/>
      <c r="L46" s="181"/>
      <c r="M46" s="182"/>
      <c r="N46" s="180"/>
      <c r="O46" s="180"/>
      <c r="P46" s="181"/>
      <c r="Q46" s="183"/>
      <c r="R46" s="184"/>
      <c r="S46" s="362"/>
      <c r="T46" s="363"/>
    </row>
    <row r="47" spans="1:20" ht="28.2" thickBot="1">
      <c r="A47" s="185" t="s">
        <v>40</v>
      </c>
      <c r="B47" s="186" t="s">
        <v>41</v>
      </c>
      <c r="C47" s="178"/>
      <c r="D47" s="178"/>
      <c r="E47" s="178"/>
      <c r="F47" s="187"/>
      <c r="G47" s="188"/>
      <c r="H47" s="188"/>
      <c r="I47" s="188"/>
      <c r="J47" s="188"/>
      <c r="K47" s="189"/>
      <c r="L47" s="189"/>
      <c r="M47" s="190"/>
      <c r="N47" s="188"/>
      <c r="O47" s="188"/>
      <c r="P47" s="189"/>
      <c r="Q47" s="191"/>
      <c r="R47" s="192"/>
      <c r="S47" s="325"/>
      <c r="T47" s="326"/>
    </row>
    <row r="48" spans="1:20" ht="42.75" customHeight="1" thickBot="1">
      <c r="A48" s="15" t="s">
        <v>42</v>
      </c>
      <c r="B48" s="16" t="s">
        <v>117</v>
      </c>
      <c r="C48" s="41"/>
      <c r="D48" s="41"/>
      <c r="E48" s="41"/>
      <c r="F48" s="42"/>
      <c r="G48" s="43"/>
      <c r="H48" s="43"/>
      <c r="I48" s="43"/>
      <c r="J48" s="43"/>
      <c r="K48" s="43"/>
      <c r="L48" s="43"/>
      <c r="M48" s="44"/>
      <c r="N48" s="41"/>
      <c r="O48" s="41"/>
      <c r="P48" s="41"/>
      <c r="Q48" s="15"/>
      <c r="R48" s="130"/>
      <c r="S48" s="364"/>
      <c r="T48" s="365"/>
    </row>
    <row r="49" spans="1:20" ht="22.5" customHeight="1" thickBot="1">
      <c r="A49" s="13" t="s">
        <v>97</v>
      </c>
      <c r="B49" s="9" t="s">
        <v>118</v>
      </c>
      <c r="C49" s="8">
        <v>3</v>
      </c>
      <c r="D49" s="111"/>
      <c r="E49" s="111"/>
      <c r="F49" s="7"/>
      <c r="G49" s="7">
        <v>72</v>
      </c>
      <c r="H49" s="7">
        <v>2</v>
      </c>
      <c r="I49" s="7">
        <v>64</v>
      </c>
      <c r="J49" s="7">
        <v>24</v>
      </c>
      <c r="K49" s="12">
        <v>40</v>
      </c>
      <c r="L49" s="12">
        <v>24</v>
      </c>
      <c r="M49" s="37">
        <v>6</v>
      </c>
      <c r="N49" s="47"/>
      <c r="O49" s="47"/>
      <c r="P49" s="198">
        <v>64</v>
      </c>
      <c r="Q49" s="199"/>
      <c r="R49" s="207"/>
      <c r="S49" s="333"/>
      <c r="T49" s="334"/>
    </row>
    <row r="50" spans="1:20" ht="22.5" customHeight="1" thickBot="1">
      <c r="A50" s="13" t="s">
        <v>43</v>
      </c>
      <c r="B50" s="9" t="s">
        <v>119</v>
      </c>
      <c r="C50" s="8">
        <v>4</v>
      </c>
      <c r="D50" s="111"/>
      <c r="E50" s="111"/>
      <c r="F50" s="7"/>
      <c r="G50" s="7">
        <v>76</v>
      </c>
      <c r="H50" s="7">
        <v>2</v>
      </c>
      <c r="I50" s="7">
        <v>68</v>
      </c>
      <c r="J50" s="7">
        <v>32</v>
      </c>
      <c r="K50" s="12">
        <v>36</v>
      </c>
      <c r="L50" s="282">
        <v>32</v>
      </c>
      <c r="M50" s="37">
        <v>6</v>
      </c>
      <c r="N50" s="47"/>
      <c r="O50" s="47"/>
      <c r="P50" s="198"/>
      <c r="Q50" s="199">
        <v>68</v>
      </c>
      <c r="R50" s="207"/>
      <c r="S50" s="333"/>
      <c r="T50" s="334"/>
    </row>
    <row r="51" spans="1:20" ht="15.75" customHeight="1" thickBot="1">
      <c r="A51" s="19" t="s">
        <v>44</v>
      </c>
      <c r="B51" s="20" t="s">
        <v>45</v>
      </c>
      <c r="C51" s="112"/>
      <c r="D51" s="112"/>
      <c r="E51" s="8">
        <v>4</v>
      </c>
      <c r="F51" s="21"/>
      <c r="G51" s="22">
        <v>72</v>
      </c>
      <c r="H51" s="22"/>
      <c r="I51" s="22">
        <v>72</v>
      </c>
      <c r="J51" s="22">
        <v>72</v>
      </c>
      <c r="K51" s="22"/>
      <c r="L51" s="22"/>
      <c r="M51" s="38"/>
      <c r="N51" s="47"/>
      <c r="O51" s="47"/>
      <c r="P51" s="173">
        <v>36</v>
      </c>
      <c r="Q51" s="203">
        <v>36</v>
      </c>
      <c r="R51" s="207"/>
      <c r="S51" s="333"/>
      <c r="T51" s="334"/>
    </row>
    <row r="52" spans="1:20" ht="15.75" customHeight="1" thickBot="1">
      <c r="A52" s="19" t="s">
        <v>46</v>
      </c>
      <c r="B52" s="20" t="s">
        <v>47</v>
      </c>
      <c r="C52" s="112"/>
      <c r="D52" s="112"/>
      <c r="E52" s="8">
        <v>4</v>
      </c>
      <c r="F52" s="21"/>
      <c r="G52" s="22">
        <v>108</v>
      </c>
      <c r="H52" s="22"/>
      <c r="I52" s="22">
        <v>108</v>
      </c>
      <c r="J52" s="22">
        <v>108</v>
      </c>
      <c r="K52" s="22"/>
      <c r="L52" s="22"/>
      <c r="M52" s="38"/>
      <c r="N52" s="47"/>
      <c r="O52" s="47"/>
      <c r="P52" s="173"/>
      <c r="Q52" s="203">
        <v>108</v>
      </c>
      <c r="R52" s="207"/>
      <c r="S52" s="333"/>
      <c r="T52" s="334"/>
    </row>
    <row r="53" spans="1:20" ht="15.75" customHeight="1" thickBot="1">
      <c r="A53" s="23" t="s">
        <v>48</v>
      </c>
      <c r="B53" s="24" t="s">
        <v>120</v>
      </c>
      <c r="C53" s="121">
        <v>4</v>
      </c>
      <c r="D53" s="114"/>
      <c r="E53" s="115"/>
      <c r="F53" s="17"/>
      <c r="G53" s="18">
        <v>6</v>
      </c>
      <c r="H53" s="18"/>
      <c r="I53" s="18"/>
      <c r="J53" s="18"/>
      <c r="K53" s="25"/>
      <c r="L53" s="25"/>
      <c r="M53" s="39">
        <v>6</v>
      </c>
      <c r="N53" s="227"/>
      <c r="O53" s="227"/>
      <c r="P53" s="228"/>
      <c r="Q53" s="229"/>
      <c r="R53" s="230"/>
      <c r="S53" s="378"/>
      <c r="T53" s="379"/>
    </row>
    <row r="54" spans="1:20" ht="15" thickBot="1">
      <c r="A54" s="23"/>
      <c r="B54" s="274" t="s">
        <v>30</v>
      </c>
      <c r="C54" s="275"/>
      <c r="D54" s="275"/>
      <c r="E54" s="275"/>
      <c r="F54" s="42"/>
      <c r="G54" s="43">
        <f>SUM(G49:G53)</f>
        <v>334</v>
      </c>
      <c r="H54" s="43">
        <f>SUM(H49:H53)</f>
        <v>4</v>
      </c>
      <c r="I54" s="43">
        <f>SUM(I49:I53)</f>
        <v>312</v>
      </c>
      <c r="J54" s="43"/>
      <c r="K54" s="121">
        <f>SUM(K49:K53)</f>
        <v>76</v>
      </c>
      <c r="L54" s="121">
        <f>SUM(L49:L53)</f>
        <v>56</v>
      </c>
      <c r="M54" s="276">
        <f>SUM(M49:M53)</f>
        <v>18</v>
      </c>
      <c r="N54" s="277"/>
      <c r="O54" s="277"/>
      <c r="P54" s="121">
        <f>SUM(P49:P53)</f>
        <v>100</v>
      </c>
      <c r="Q54" s="278">
        <f>SUM(Q49:Q53)</f>
        <v>212</v>
      </c>
      <c r="R54" s="279"/>
      <c r="S54" s="360"/>
      <c r="T54" s="361"/>
    </row>
    <row r="55" spans="1:20" ht="37.5" customHeight="1" thickBot="1">
      <c r="A55" s="150" t="s">
        <v>121</v>
      </c>
      <c r="B55" s="175" t="s">
        <v>122</v>
      </c>
      <c r="C55" s="156"/>
      <c r="D55" s="156"/>
      <c r="E55" s="156"/>
      <c r="F55" s="155"/>
      <c r="G55" s="156"/>
      <c r="H55" s="156"/>
      <c r="I55" s="156"/>
      <c r="J55" s="156"/>
      <c r="K55" s="152"/>
      <c r="L55" s="152"/>
      <c r="M55" s="157"/>
      <c r="N55" s="231"/>
      <c r="O55" s="231"/>
      <c r="P55" s="232"/>
      <c r="Q55" s="233"/>
      <c r="R55" s="234"/>
      <c r="S55" s="387"/>
      <c r="T55" s="388"/>
    </row>
    <row r="56" spans="1:20" ht="23.25" customHeight="1" thickBot="1">
      <c r="A56" s="45" t="s">
        <v>123</v>
      </c>
      <c r="B56" s="99" t="s">
        <v>124</v>
      </c>
      <c r="C56" s="280">
        <v>4</v>
      </c>
      <c r="D56" s="12"/>
      <c r="E56" s="12"/>
      <c r="F56" s="46"/>
      <c r="G56" s="12">
        <v>98</v>
      </c>
      <c r="H56" s="12">
        <v>4</v>
      </c>
      <c r="I56" s="12">
        <v>94</v>
      </c>
      <c r="J56" s="12">
        <v>46</v>
      </c>
      <c r="K56" s="14">
        <v>50</v>
      </c>
      <c r="L56" s="14">
        <v>46</v>
      </c>
      <c r="M56" s="100"/>
      <c r="N56" s="47"/>
      <c r="O56" s="47"/>
      <c r="P56" s="196"/>
      <c r="Q56" s="197">
        <v>94</v>
      </c>
      <c r="R56" s="204"/>
      <c r="S56" s="339"/>
      <c r="T56" s="340"/>
    </row>
    <row r="57" spans="1:20" ht="20.25" customHeight="1" thickBot="1">
      <c r="A57" s="45" t="s">
        <v>125</v>
      </c>
      <c r="B57" s="99" t="s">
        <v>126</v>
      </c>
      <c r="C57" s="281">
        <v>4</v>
      </c>
      <c r="D57" s="116"/>
      <c r="E57" s="116"/>
      <c r="F57" s="46"/>
      <c r="G57" s="12">
        <v>98</v>
      </c>
      <c r="H57" s="12">
        <v>4</v>
      </c>
      <c r="I57" s="12">
        <v>88</v>
      </c>
      <c r="J57" s="12">
        <v>40</v>
      </c>
      <c r="K57" s="14">
        <v>48</v>
      </c>
      <c r="L57" s="14">
        <v>40</v>
      </c>
      <c r="M57" s="100">
        <v>6</v>
      </c>
      <c r="N57" s="47"/>
      <c r="O57" s="47"/>
      <c r="P57" s="196"/>
      <c r="Q57" s="197">
        <v>88</v>
      </c>
      <c r="R57" s="204"/>
      <c r="S57" s="339"/>
      <c r="T57" s="340"/>
    </row>
    <row r="58" spans="1:20" ht="15.75" customHeight="1" thickBot="1">
      <c r="A58" s="13" t="s">
        <v>49</v>
      </c>
      <c r="B58" s="20" t="s">
        <v>50</v>
      </c>
      <c r="C58" s="111"/>
      <c r="D58" s="111"/>
      <c r="E58" s="8">
        <v>4</v>
      </c>
      <c r="F58" s="21"/>
      <c r="G58" s="22">
        <v>72</v>
      </c>
      <c r="H58" s="22"/>
      <c r="I58" s="22">
        <v>72</v>
      </c>
      <c r="J58" s="22">
        <v>72</v>
      </c>
      <c r="K58" s="22"/>
      <c r="L58" s="22"/>
      <c r="M58" s="38"/>
      <c r="N58" s="47"/>
      <c r="O58" s="47"/>
      <c r="P58" s="198"/>
      <c r="Q58" s="203">
        <v>72</v>
      </c>
      <c r="R58" s="207"/>
      <c r="S58" s="333"/>
      <c r="T58" s="334"/>
    </row>
    <row r="59" spans="1:20" ht="15.75" customHeight="1" thickBot="1">
      <c r="A59" s="13" t="s">
        <v>51</v>
      </c>
      <c r="B59" s="20" t="s">
        <v>52</v>
      </c>
      <c r="C59" s="111"/>
      <c r="D59" s="111"/>
      <c r="E59" s="8">
        <v>4</v>
      </c>
      <c r="F59" s="21"/>
      <c r="G59" s="22">
        <v>108</v>
      </c>
      <c r="H59" s="22"/>
      <c r="I59" s="22">
        <v>108</v>
      </c>
      <c r="J59" s="22">
        <v>108</v>
      </c>
      <c r="K59" s="22"/>
      <c r="L59" s="22"/>
      <c r="M59" s="38"/>
      <c r="N59" s="47"/>
      <c r="O59" s="47"/>
      <c r="P59" s="198"/>
      <c r="Q59" s="203">
        <v>108</v>
      </c>
      <c r="R59" s="207"/>
      <c r="S59" s="333"/>
      <c r="T59" s="334"/>
    </row>
    <row r="60" spans="1:20" ht="15.75" customHeight="1" thickBot="1">
      <c r="A60" s="150" t="s">
        <v>53</v>
      </c>
      <c r="B60" s="151" t="s">
        <v>120</v>
      </c>
      <c r="C60" s="152">
        <v>4</v>
      </c>
      <c r="D60" s="153"/>
      <c r="E60" s="154"/>
      <c r="F60" s="155"/>
      <c r="G60" s="156">
        <v>6</v>
      </c>
      <c r="H60" s="156"/>
      <c r="I60" s="156"/>
      <c r="J60" s="156"/>
      <c r="K60" s="152"/>
      <c r="L60" s="152"/>
      <c r="M60" s="157">
        <v>6</v>
      </c>
      <c r="N60" s="231"/>
      <c r="O60" s="231"/>
      <c r="P60" s="232"/>
      <c r="Q60" s="233"/>
      <c r="R60" s="234"/>
      <c r="S60" s="387"/>
      <c r="T60" s="388"/>
    </row>
    <row r="61" spans="1:20" ht="17.25" customHeight="1" thickBot="1">
      <c r="A61" s="150"/>
      <c r="B61" s="159" t="s">
        <v>30</v>
      </c>
      <c r="C61" s="152"/>
      <c r="D61" s="153"/>
      <c r="E61" s="154"/>
      <c r="F61" s="155"/>
      <c r="G61" s="156">
        <f>SUM(G56:G60)</f>
        <v>382</v>
      </c>
      <c r="H61" s="156">
        <f>SUM(H56:H60)</f>
        <v>8</v>
      </c>
      <c r="I61" s="156">
        <f>SUM(I56:I60)</f>
        <v>362</v>
      </c>
      <c r="J61" s="156"/>
      <c r="K61" s="152">
        <f>SUM(K56:K60)</f>
        <v>98</v>
      </c>
      <c r="L61" s="152">
        <f>SUM(L56:L60)</f>
        <v>86</v>
      </c>
      <c r="M61" s="157">
        <f>SUM(M56:M60)</f>
        <v>12</v>
      </c>
      <c r="N61" s="231"/>
      <c r="O61" s="231"/>
      <c r="P61" s="232"/>
      <c r="Q61" s="158">
        <f>SUM(Q56:Q60)</f>
        <v>362</v>
      </c>
      <c r="R61" s="234"/>
      <c r="S61" s="387"/>
      <c r="T61" s="388"/>
    </row>
    <row r="62" spans="1:20" ht="54.75" customHeight="1" thickBot="1">
      <c r="A62" s="160" t="s">
        <v>127</v>
      </c>
      <c r="B62" s="161" t="s">
        <v>129</v>
      </c>
      <c r="C62" s="162"/>
      <c r="D62" s="163"/>
      <c r="E62" s="164"/>
      <c r="F62" s="165"/>
      <c r="G62" s="166"/>
      <c r="H62" s="166"/>
      <c r="I62" s="166"/>
      <c r="J62" s="166"/>
      <c r="K62" s="162"/>
      <c r="L62" s="162"/>
      <c r="M62" s="167"/>
      <c r="N62" s="235"/>
      <c r="O62" s="235"/>
      <c r="P62" s="236"/>
      <c r="Q62" s="237"/>
      <c r="R62" s="238"/>
      <c r="S62" s="402"/>
      <c r="T62" s="403"/>
    </row>
    <row r="63" spans="1:20" ht="15.75" customHeight="1" thickBot="1">
      <c r="A63" s="45" t="s">
        <v>128</v>
      </c>
      <c r="B63" s="169" t="s">
        <v>131</v>
      </c>
      <c r="C63" s="14">
        <v>5</v>
      </c>
      <c r="D63" s="144"/>
      <c r="E63" s="116"/>
      <c r="F63" s="46"/>
      <c r="G63" s="12">
        <v>88</v>
      </c>
      <c r="H63" s="12">
        <v>4</v>
      </c>
      <c r="I63" s="12">
        <v>78</v>
      </c>
      <c r="J63" s="12">
        <v>16</v>
      </c>
      <c r="K63" s="14">
        <v>62</v>
      </c>
      <c r="L63" s="14">
        <v>16</v>
      </c>
      <c r="M63" s="100">
        <v>6</v>
      </c>
      <c r="N63" s="47"/>
      <c r="O63" s="47"/>
      <c r="P63" s="196"/>
      <c r="Q63" s="197"/>
      <c r="R63" s="204">
        <v>78</v>
      </c>
      <c r="S63" s="339"/>
      <c r="T63" s="340"/>
    </row>
    <row r="64" spans="1:20" ht="15.75" customHeight="1" thickBot="1">
      <c r="A64" s="45" t="s">
        <v>130</v>
      </c>
      <c r="B64" s="169" t="s">
        <v>132</v>
      </c>
      <c r="C64" s="14">
        <v>5</v>
      </c>
      <c r="D64" s="144"/>
      <c r="E64" s="116"/>
      <c r="F64" s="46"/>
      <c r="G64" s="12">
        <v>48</v>
      </c>
      <c r="H64" s="12">
        <v>2</v>
      </c>
      <c r="I64" s="12">
        <v>40</v>
      </c>
      <c r="J64" s="12">
        <v>12</v>
      </c>
      <c r="K64" s="14">
        <v>28</v>
      </c>
      <c r="L64" s="14">
        <v>12</v>
      </c>
      <c r="M64" s="100">
        <v>6</v>
      </c>
      <c r="N64" s="47"/>
      <c r="O64" s="47"/>
      <c r="P64" s="196"/>
      <c r="Q64" s="197"/>
      <c r="R64" s="273">
        <v>40</v>
      </c>
      <c r="S64" s="339"/>
      <c r="T64" s="340"/>
    </row>
    <row r="65" spans="1:20" ht="15.75" customHeight="1" thickBot="1">
      <c r="A65" s="45" t="s">
        <v>133</v>
      </c>
      <c r="B65" s="147" t="s">
        <v>45</v>
      </c>
      <c r="C65" s="14"/>
      <c r="D65" s="144"/>
      <c r="E65" s="14">
        <v>5</v>
      </c>
      <c r="F65" s="46"/>
      <c r="G65" s="30">
        <v>72</v>
      </c>
      <c r="H65" s="30"/>
      <c r="I65" s="30">
        <v>72</v>
      </c>
      <c r="J65" s="30">
        <v>72</v>
      </c>
      <c r="K65" s="14"/>
      <c r="L65" s="14"/>
      <c r="M65" s="100"/>
      <c r="N65" s="47"/>
      <c r="O65" s="47"/>
      <c r="P65" s="196"/>
      <c r="Q65" s="197"/>
      <c r="R65" s="174">
        <v>72</v>
      </c>
      <c r="S65" s="329"/>
      <c r="T65" s="330"/>
    </row>
    <row r="66" spans="1:20" ht="15.75" customHeight="1" thickBot="1">
      <c r="A66" s="45" t="s">
        <v>134</v>
      </c>
      <c r="B66" s="147" t="s">
        <v>47</v>
      </c>
      <c r="C66" s="14"/>
      <c r="D66" s="144"/>
      <c r="E66" s="14">
        <v>5</v>
      </c>
      <c r="F66" s="46"/>
      <c r="G66" s="30">
        <v>108</v>
      </c>
      <c r="H66" s="30"/>
      <c r="I66" s="30">
        <v>108</v>
      </c>
      <c r="J66" s="30">
        <v>108</v>
      </c>
      <c r="K66" s="14"/>
      <c r="L66" s="14"/>
      <c r="M66" s="100"/>
      <c r="N66" s="47"/>
      <c r="O66" s="47"/>
      <c r="P66" s="196"/>
      <c r="Q66" s="197"/>
      <c r="R66" s="174">
        <v>108</v>
      </c>
      <c r="S66" s="329"/>
      <c r="T66" s="330"/>
    </row>
    <row r="67" spans="1:20" ht="15.75" customHeight="1" thickBot="1">
      <c r="A67" s="160" t="s">
        <v>135</v>
      </c>
      <c r="B67" s="170" t="s">
        <v>120</v>
      </c>
      <c r="C67" s="162">
        <v>5</v>
      </c>
      <c r="D67" s="163"/>
      <c r="E67" s="164"/>
      <c r="F67" s="165"/>
      <c r="G67" s="166">
        <v>6</v>
      </c>
      <c r="H67" s="166"/>
      <c r="I67" s="166"/>
      <c r="J67" s="166"/>
      <c r="K67" s="162"/>
      <c r="L67" s="162"/>
      <c r="M67" s="167">
        <v>6</v>
      </c>
      <c r="N67" s="235"/>
      <c r="O67" s="235"/>
      <c r="P67" s="236"/>
      <c r="Q67" s="237"/>
      <c r="R67" s="238"/>
      <c r="S67" s="402"/>
      <c r="T67" s="403"/>
    </row>
    <row r="68" spans="1:20" ht="15.75" customHeight="1" thickBot="1">
      <c r="A68" s="171"/>
      <c r="B68" s="172" t="s">
        <v>30</v>
      </c>
      <c r="C68" s="162"/>
      <c r="D68" s="163"/>
      <c r="E68" s="164"/>
      <c r="F68" s="165"/>
      <c r="G68" s="166">
        <f>SUM(G63:G67)</f>
        <v>322</v>
      </c>
      <c r="H68" s="166">
        <f>SUM(H63:H67)</f>
        <v>6</v>
      </c>
      <c r="I68" s="166">
        <f>SUM(I63:I67)</f>
        <v>298</v>
      </c>
      <c r="J68" s="166"/>
      <c r="K68" s="162">
        <f>SUM(K63:K67)</f>
        <v>90</v>
      </c>
      <c r="L68" s="162">
        <f>SUM(L63:L67)</f>
        <v>28</v>
      </c>
      <c r="M68" s="167">
        <f>SUM(M63:M67)</f>
        <v>18</v>
      </c>
      <c r="N68" s="235"/>
      <c r="O68" s="235"/>
      <c r="P68" s="236"/>
      <c r="Q68" s="237"/>
      <c r="R68" s="168">
        <f>SUM(R63:R67)</f>
        <v>298</v>
      </c>
      <c r="S68" s="402"/>
      <c r="T68" s="403"/>
    </row>
    <row r="69" spans="1:20" ht="51" customHeight="1" thickBot="1">
      <c r="A69" s="223" t="s">
        <v>136</v>
      </c>
      <c r="B69" s="226" t="s">
        <v>137</v>
      </c>
      <c r="C69" s="216"/>
      <c r="D69" s="217"/>
      <c r="E69" s="218"/>
      <c r="F69" s="219"/>
      <c r="G69" s="220"/>
      <c r="H69" s="220"/>
      <c r="I69" s="220"/>
      <c r="J69" s="220"/>
      <c r="K69" s="216"/>
      <c r="L69" s="216"/>
      <c r="M69" s="221"/>
      <c r="N69" s="47"/>
      <c r="O69" s="47"/>
      <c r="P69" s="63"/>
      <c r="Q69" s="239"/>
      <c r="R69" s="240"/>
      <c r="S69" s="406"/>
      <c r="T69" s="407"/>
    </row>
    <row r="70" spans="1:20" ht="30" customHeight="1" thickBot="1">
      <c r="A70" s="45" t="s">
        <v>138</v>
      </c>
      <c r="B70" s="99" t="s">
        <v>140</v>
      </c>
      <c r="C70" s="281">
        <v>5</v>
      </c>
      <c r="D70" s="144"/>
      <c r="E70" s="116"/>
      <c r="F70" s="46"/>
      <c r="G70" s="12">
        <v>58</v>
      </c>
      <c r="H70" s="12">
        <v>2</v>
      </c>
      <c r="I70" s="12">
        <v>56</v>
      </c>
      <c r="J70" s="12">
        <v>24</v>
      </c>
      <c r="K70" s="14">
        <v>32</v>
      </c>
      <c r="L70" s="14">
        <v>24</v>
      </c>
      <c r="M70" s="100"/>
      <c r="N70" s="47"/>
      <c r="O70" s="47"/>
      <c r="P70" s="196"/>
      <c r="Q70" s="197"/>
      <c r="R70" s="204">
        <v>56</v>
      </c>
      <c r="S70" s="339"/>
      <c r="T70" s="340"/>
    </row>
    <row r="71" spans="1:20" ht="27.75" customHeight="1" thickBot="1">
      <c r="A71" s="45" t="s">
        <v>139</v>
      </c>
      <c r="B71" s="99" t="s">
        <v>141</v>
      </c>
      <c r="C71" s="281">
        <v>5</v>
      </c>
      <c r="D71" s="144"/>
      <c r="E71" s="116"/>
      <c r="F71" s="46"/>
      <c r="G71" s="12">
        <v>64</v>
      </c>
      <c r="H71" s="12">
        <v>2</v>
      </c>
      <c r="I71" s="12">
        <v>56</v>
      </c>
      <c r="J71" s="12">
        <v>24</v>
      </c>
      <c r="K71" s="14">
        <v>32</v>
      </c>
      <c r="L71" s="14">
        <v>24</v>
      </c>
      <c r="M71" s="100">
        <v>6</v>
      </c>
      <c r="N71" s="47"/>
      <c r="O71" s="47"/>
      <c r="P71" s="196"/>
      <c r="Q71" s="197"/>
      <c r="R71" s="204">
        <v>56</v>
      </c>
      <c r="S71" s="339"/>
      <c r="T71" s="340"/>
    </row>
    <row r="72" spans="1:20" ht="15.75" customHeight="1" thickBot="1">
      <c r="A72" s="45" t="s">
        <v>142</v>
      </c>
      <c r="B72" s="147" t="s">
        <v>45</v>
      </c>
      <c r="C72" s="14"/>
      <c r="D72" s="144"/>
      <c r="E72" s="14">
        <v>6</v>
      </c>
      <c r="F72" s="46"/>
      <c r="G72" s="30">
        <v>72</v>
      </c>
      <c r="H72" s="30"/>
      <c r="I72" s="30">
        <v>72</v>
      </c>
      <c r="J72" s="30">
        <v>72</v>
      </c>
      <c r="K72" s="14"/>
      <c r="L72" s="14"/>
      <c r="M72" s="100"/>
      <c r="N72" s="47"/>
      <c r="O72" s="47"/>
      <c r="P72" s="196"/>
      <c r="Q72" s="197"/>
      <c r="R72" s="174"/>
      <c r="S72" s="329">
        <v>72</v>
      </c>
      <c r="T72" s="330"/>
    </row>
    <row r="73" spans="1:20" ht="15.75" customHeight="1" thickBot="1">
      <c r="A73" s="45" t="s">
        <v>143</v>
      </c>
      <c r="B73" s="147" t="s">
        <v>47</v>
      </c>
      <c r="C73" s="14"/>
      <c r="D73" s="144"/>
      <c r="E73" s="14">
        <v>6</v>
      </c>
      <c r="F73" s="46"/>
      <c r="G73" s="30">
        <v>108</v>
      </c>
      <c r="H73" s="30"/>
      <c r="I73" s="30">
        <v>108</v>
      </c>
      <c r="J73" s="30">
        <v>108</v>
      </c>
      <c r="K73" s="14"/>
      <c r="L73" s="14"/>
      <c r="M73" s="100"/>
      <c r="N73" s="47"/>
      <c r="O73" s="47"/>
      <c r="P73" s="196"/>
      <c r="Q73" s="197"/>
      <c r="R73" s="174"/>
      <c r="S73" s="329">
        <v>108</v>
      </c>
      <c r="T73" s="330"/>
    </row>
    <row r="74" spans="1:20" ht="15.75" customHeight="1" thickBot="1">
      <c r="A74" s="223" t="s">
        <v>144</v>
      </c>
      <c r="B74" s="224" t="s">
        <v>120</v>
      </c>
      <c r="C74" s="216">
        <v>6</v>
      </c>
      <c r="D74" s="217"/>
      <c r="E74" s="218"/>
      <c r="F74" s="219"/>
      <c r="G74" s="220">
        <v>6</v>
      </c>
      <c r="H74" s="220"/>
      <c r="I74" s="220"/>
      <c r="J74" s="220"/>
      <c r="K74" s="216"/>
      <c r="L74" s="216"/>
      <c r="M74" s="221">
        <v>6</v>
      </c>
      <c r="N74" s="47"/>
      <c r="O74" s="47"/>
      <c r="P74" s="63"/>
      <c r="Q74" s="239"/>
      <c r="R74" s="222"/>
      <c r="S74" s="404"/>
      <c r="T74" s="405"/>
    </row>
    <row r="75" spans="1:20" ht="15.75" customHeight="1" thickBot="1">
      <c r="A75" s="215"/>
      <c r="B75" s="225" t="s">
        <v>30</v>
      </c>
      <c r="C75" s="216"/>
      <c r="D75" s="217"/>
      <c r="E75" s="218"/>
      <c r="F75" s="219"/>
      <c r="G75" s="220">
        <f>SUM(G70:G74)</f>
        <v>308</v>
      </c>
      <c r="H75" s="220">
        <f>SUM(H70:H74)</f>
        <v>4</v>
      </c>
      <c r="I75" s="220">
        <f>SUM(I70:I74)</f>
        <v>292</v>
      </c>
      <c r="J75" s="220"/>
      <c r="K75" s="216">
        <f>SUM(K70:K74)</f>
        <v>64</v>
      </c>
      <c r="L75" s="216">
        <f>SUM(L70:L74)</f>
        <v>48</v>
      </c>
      <c r="M75" s="221">
        <f>SUM(M70:M74)</f>
        <v>12</v>
      </c>
      <c r="N75" s="47"/>
      <c r="O75" s="47"/>
      <c r="P75" s="63"/>
      <c r="Q75" s="239"/>
      <c r="R75" s="222">
        <f>SUM(R70:R74)</f>
        <v>112</v>
      </c>
      <c r="S75" s="404">
        <f>SUM(S71:S74)</f>
        <v>180</v>
      </c>
      <c r="T75" s="405"/>
    </row>
    <row r="76" spans="1:20" ht="41.25" customHeight="1" thickBot="1">
      <c r="A76" s="241" t="s">
        <v>146</v>
      </c>
      <c r="B76" s="242" t="s">
        <v>152</v>
      </c>
      <c r="C76" s="243"/>
      <c r="D76" s="244"/>
      <c r="E76" s="245"/>
      <c r="F76" s="246"/>
      <c r="G76" s="247"/>
      <c r="H76" s="247"/>
      <c r="I76" s="247"/>
      <c r="J76" s="247"/>
      <c r="K76" s="243"/>
      <c r="L76" s="243"/>
      <c r="M76" s="243"/>
      <c r="N76" s="47"/>
      <c r="O76" s="47"/>
      <c r="P76" s="196"/>
      <c r="Q76" s="197"/>
      <c r="R76" s="204"/>
      <c r="S76" s="339"/>
      <c r="T76" s="340"/>
    </row>
    <row r="77" spans="1:20" ht="29.25" customHeight="1" thickBot="1">
      <c r="A77" s="45" t="s">
        <v>147</v>
      </c>
      <c r="B77" s="34" t="s">
        <v>148</v>
      </c>
      <c r="C77" s="14">
        <v>6</v>
      </c>
      <c r="D77" s="144"/>
      <c r="E77" s="116"/>
      <c r="F77" s="46"/>
      <c r="G77" s="12">
        <v>68</v>
      </c>
      <c r="H77" s="12">
        <v>2</v>
      </c>
      <c r="I77" s="12">
        <v>60</v>
      </c>
      <c r="J77" s="12">
        <v>28</v>
      </c>
      <c r="K77" s="14">
        <v>32</v>
      </c>
      <c r="L77" s="14">
        <v>28</v>
      </c>
      <c r="M77" s="14">
        <v>6</v>
      </c>
      <c r="N77" s="47"/>
      <c r="O77" s="47"/>
      <c r="P77" s="196"/>
      <c r="Q77" s="197"/>
      <c r="R77" s="204"/>
      <c r="S77" s="339">
        <v>60</v>
      </c>
      <c r="T77" s="340"/>
    </row>
    <row r="78" spans="1:20" ht="15.75" customHeight="1" thickBot="1">
      <c r="A78" s="45" t="s">
        <v>149</v>
      </c>
      <c r="B78" s="34" t="s">
        <v>45</v>
      </c>
      <c r="C78" s="14"/>
      <c r="D78" s="144"/>
      <c r="E78" s="14">
        <v>6</v>
      </c>
      <c r="F78" s="46"/>
      <c r="G78" s="12">
        <v>36</v>
      </c>
      <c r="H78" s="30"/>
      <c r="I78" s="30">
        <v>36</v>
      </c>
      <c r="J78" s="30">
        <v>36</v>
      </c>
      <c r="K78" s="14"/>
      <c r="L78" s="14"/>
      <c r="M78" s="14"/>
      <c r="N78" s="47"/>
      <c r="O78" s="47"/>
      <c r="P78" s="196"/>
      <c r="Q78" s="197"/>
      <c r="R78" s="174"/>
      <c r="S78" s="329">
        <v>36</v>
      </c>
      <c r="T78" s="330"/>
    </row>
    <row r="79" spans="1:20" ht="15.75" customHeight="1" thickBot="1">
      <c r="A79" s="45" t="s">
        <v>150</v>
      </c>
      <c r="B79" s="34" t="s">
        <v>47</v>
      </c>
      <c r="C79" s="14"/>
      <c r="D79" s="144"/>
      <c r="E79" s="14">
        <v>6</v>
      </c>
      <c r="F79" s="46"/>
      <c r="G79" s="30">
        <v>72</v>
      </c>
      <c r="H79" s="30"/>
      <c r="I79" s="30">
        <v>72</v>
      </c>
      <c r="J79" s="30">
        <v>72</v>
      </c>
      <c r="K79" s="14"/>
      <c r="L79" s="14"/>
      <c r="M79" s="14"/>
      <c r="N79" s="47"/>
      <c r="O79" s="47"/>
      <c r="P79" s="196"/>
      <c r="Q79" s="197"/>
      <c r="R79" s="174"/>
      <c r="S79" s="329">
        <v>72</v>
      </c>
      <c r="T79" s="330"/>
    </row>
    <row r="80" spans="1:20" ht="15.75" customHeight="1" thickBot="1">
      <c r="A80" s="241" t="s">
        <v>151</v>
      </c>
      <c r="B80" s="248" t="s">
        <v>120</v>
      </c>
      <c r="C80" s="243">
        <v>6</v>
      </c>
      <c r="D80" s="244"/>
      <c r="E80" s="245"/>
      <c r="F80" s="246"/>
      <c r="G80" s="247">
        <v>6</v>
      </c>
      <c r="H80" s="247"/>
      <c r="I80" s="247"/>
      <c r="J80" s="247"/>
      <c r="K80" s="243"/>
      <c r="L80" s="243"/>
      <c r="M80" s="243">
        <v>6</v>
      </c>
      <c r="N80" s="249"/>
      <c r="O80" s="249"/>
      <c r="P80" s="250"/>
      <c r="Q80" s="251"/>
      <c r="R80" s="252"/>
      <c r="S80" s="398"/>
      <c r="T80" s="399"/>
    </row>
    <row r="81" spans="1:20" ht="15.75" customHeight="1" thickBot="1">
      <c r="A81" s="253"/>
      <c r="B81" s="254" t="s">
        <v>30</v>
      </c>
      <c r="C81" s="243"/>
      <c r="D81" s="244"/>
      <c r="E81" s="245"/>
      <c r="F81" s="246"/>
      <c r="G81" s="247">
        <f>SUM(G77:G80)</f>
        <v>182</v>
      </c>
      <c r="H81" s="247">
        <f>SUM(H77:H80)</f>
        <v>2</v>
      </c>
      <c r="I81" s="247">
        <f>SUM(I77:I80)</f>
        <v>168</v>
      </c>
      <c r="J81" s="247"/>
      <c r="K81" s="243">
        <f>SUM(K77:K80)</f>
        <v>32</v>
      </c>
      <c r="L81" s="243">
        <f>SUM(L77:L80)</f>
        <v>28</v>
      </c>
      <c r="M81" s="243">
        <f>SUM(M77:M80)</f>
        <v>12</v>
      </c>
      <c r="N81" s="249"/>
      <c r="O81" s="249"/>
      <c r="P81" s="250"/>
      <c r="Q81" s="251"/>
      <c r="R81" s="252"/>
      <c r="S81" s="400">
        <f>SUM(S77:S80)</f>
        <v>168</v>
      </c>
      <c r="T81" s="401"/>
    </row>
    <row r="82" spans="1:20" ht="15.75" customHeight="1" thickBot="1">
      <c r="A82" s="176"/>
      <c r="B82" s="177" t="s">
        <v>30</v>
      </c>
      <c r="C82" s="262"/>
      <c r="D82" s="263"/>
      <c r="E82" s="264"/>
      <c r="F82" s="148"/>
      <c r="G82" s="149">
        <f>G54+G61+G68+G75+G81</f>
        <v>1528</v>
      </c>
      <c r="H82" s="149">
        <f>H54+H61+H68+H75+H81</f>
        <v>24</v>
      </c>
      <c r="I82" s="149">
        <f>I54+I61+I68+I75+I81</f>
        <v>1432</v>
      </c>
      <c r="J82" s="149"/>
      <c r="K82" s="262">
        <f>K54+K61+K68+K75+K81</f>
        <v>360</v>
      </c>
      <c r="L82" s="262">
        <f>L54+L61+L68+L75+L81</f>
        <v>246</v>
      </c>
      <c r="M82" s="262">
        <f>M54+M61+M68+M75+M81</f>
        <v>72</v>
      </c>
      <c r="N82" s="193"/>
      <c r="O82" s="193"/>
      <c r="P82" s="265"/>
      <c r="Q82" s="266"/>
      <c r="R82" s="267"/>
      <c r="S82" s="325"/>
      <c r="T82" s="326"/>
    </row>
    <row r="83" spans="1:20" ht="15.75" customHeight="1" thickBot="1">
      <c r="A83" s="268" t="s">
        <v>154</v>
      </c>
      <c r="B83" s="257" t="s">
        <v>153</v>
      </c>
      <c r="C83" s="258"/>
      <c r="D83" s="259"/>
      <c r="E83" s="260"/>
      <c r="F83" s="261"/>
      <c r="G83" s="256">
        <v>144</v>
      </c>
      <c r="H83" s="256"/>
      <c r="I83" s="256"/>
      <c r="J83" s="256">
        <v>144</v>
      </c>
      <c r="K83" s="258"/>
      <c r="L83" s="258"/>
      <c r="M83" s="258"/>
      <c r="N83" s="269"/>
      <c r="O83" s="269"/>
      <c r="P83" s="270"/>
      <c r="Q83" s="271"/>
      <c r="R83" s="272"/>
      <c r="S83" s="337">
        <v>144</v>
      </c>
      <c r="T83" s="338"/>
    </row>
    <row r="84" spans="1:20" ht="16.2" thickBot="1">
      <c r="A84" s="102"/>
      <c r="B84" s="104" t="s">
        <v>85</v>
      </c>
      <c r="C84" s="28"/>
      <c r="D84" s="28"/>
      <c r="E84" s="28"/>
      <c r="F84" s="29"/>
      <c r="G84" s="28"/>
      <c r="H84" s="28"/>
      <c r="I84" s="28"/>
      <c r="J84" s="28"/>
      <c r="K84" s="28"/>
      <c r="L84" s="28"/>
      <c r="M84" s="28"/>
      <c r="N84" s="28"/>
      <c r="O84" s="28">
        <v>15</v>
      </c>
      <c r="P84" s="40">
        <v>6</v>
      </c>
      <c r="Q84" s="40">
        <v>16</v>
      </c>
      <c r="R84" s="134">
        <v>12</v>
      </c>
      <c r="S84" s="372">
        <v>4</v>
      </c>
      <c r="T84" s="373"/>
    </row>
    <row r="85" spans="1:20" ht="21" customHeight="1" thickBot="1">
      <c r="A85" s="101"/>
      <c r="B85" s="103" t="s">
        <v>73</v>
      </c>
      <c r="C85" s="51"/>
      <c r="D85" s="51"/>
      <c r="E85" s="51"/>
      <c r="F85" s="52"/>
      <c r="G85" s="51"/>
      <c r="H85" s="51"/>
      <c r="I85" s="51"/>
      <c r="J85" s="51"/>
      <c r="K85" s="51"/>
      <c r="L85" s="51"/>
      <c r="M85" s="51"/>
      <c r="N85" s="51"/>
      <c r="O85" s="51">
        <v>18</v>
      </c>
      <c r="P85" s="145">
        <v>12</v>
      </c>
      <c r="Q85" s="145">
        <v>30</v>
      </c>
      <c r="R85" s="146">
        <v>30</v>
      </c>
      <c r="S85" s="374">
        <v>18</v>
      </c>
      <c r="T85" s="375"/>
    </row>
    <row r="86" spans="1:20" ht="16.2" thickBot="1">
      <c r="A86" s="19" t="s">
        <v>55</v>
      </c>
      <c r="B86" s="20" t="s">
        <v>71</v>
      </c>
      <c r="C86" s="20"/>
      <c r="D86" s="20"/>
      <c r="E86" s="20"/>
      <c r="F86" s="48"/>
      <c r="G86" s="255">
        <v>216</v>
      </c>
      <c r="H86" s="22"/>
      <c r="I86" s="22"/>
      <c r="J86" s="22">
        <v>216</v>
      </c>
      <c r="K86" s="48"/>
      <c r="L86" s="48"/>
      <c r="M86" s="48"/>
      <c r="N86" s="48"/>
      <c r="O86" s="48"/>
      <c r="P86" s="49"/>
      <c r="Q86" s="49"/>
      <c r="R86" s="135"/>
      <c r="S86" s="376">
        <v>216</v>
      </c>
      <c r="T86" s="377"/>
    </row>
    <row r="87" spans="1:20" ht="16.2" thickBot="1">
      <c r="A87" s="78"/>
      <c r="B87" s="194" t="s">
        <v>54</v>
      </c>
      <c r="C87" s="79"/>
      <c r="D87" s="79"/>
      <c r="E87" s="79"/>
      <c r="F87" s="80"/>
      <c r="G87" s="26">
        <f>G24+G32+G45+G82+G83+G84+G85+G86</f>
        <v>4428</v>
      </c>
      <c r="H87" s="26">
        <f>H45+H82</f>
        <v>53</v>
      </c>
      <c r="I87" s="27">
        <f>I24+I32+I45+I82</f>
        <v>3907</v>
      </c>
      <c r="J87" s="27"/>
      <c r="K87" s="105"/>
      <c r="L87" s="105"/>
      <c r="M87" s="106">
        <f>M24+M45+M82</f>
        <v>126</v>
      </c>
      <c r="N87" s="27">
        <f>N24+N45</f>
        <v>612</v>
      </c>
      <c r="O87" s="26">
        <f>O24+O45+O84+O85</f>
        <v>864</v>
      </c>
      <c r="P87" s="26">
        <f>P24+P32+P45+P54+P84+P85</f>
        <v>612</v>
      </c>
      <c r="Q87" s="141">
        <f>Q32+Q45+Q54+Q61+Q84+Q85</f>
        <v>864</v>
      </c>
      <c r="R87" s="131">
        <f>R32+R45+R68+R75+R84+R85</f>
        <v>612</v>
      </c>
      <c r="S87" s="384">
        <f>S32+S45+S75+S81+S83+S84+S85+S86</f>
        <v>864</v>
      </c>
      <c r="T87" s="385"/>
    </row>
    <row r="88" spans="1:20" ht="15.75" customHeight="1" thickBot="1">
      <c r="A88" s="389" t="s">
        <v>145</v>
      </c>
      <c r="B88" s="390"/>
      <c r="C88" s="390"/>
      <c r="D88" s="390"/>
      <c r="E88" s="390"/>
      <c r="F88" s="390"/>
      <c r="G88" s="390"/>
      <c r="H88" s="391"/>
      <c r="I88" s="31"/>
      <c r="J88" s="107"/>
      <c r="K88" s="367" t="s">
        <v>87</v>
      </c>
      <c r="L88" s="368"/>
      <c r="M88" s="369"/>
      <c r="N88" s="30">
        <v>612</v>
      </c>
      <c r="O88" s="30">
        <v>864</v>
      </c>
      <c r="P88" s="30">
        <v>576</v>
      </c>
      <c r="Q88" s="142">
        <v>540</v>
      </c>
      <c r="R88" s="132">
        <v>432</v>
      </c>
      <c r="S88" s="382">
        <v>216</v>
      </c>
      <c r="T88" s="383"/>
    </row>
    <row r="89" spans="1:20" ht="15.75" customHeight="1" thickBot="1">
      <c r="A89" s="392"/>
      <c r="B89" s="393"/>
      <c r="C89" s="393"/>
      <c r="D89" s="393"/>
      <c r="E89" s="393"/>
      <c r="F89" s="393"/>
      <c r="G89" s="393"/>
      <c r="H89" s="394"/>
      <c r="I89" s="32"/>
      <c r="J89" s="109"/>
      <c r="K89" s="343" t="s">
        <v>88</v>
      </c>
      <c r="L89" s="344"/>
      <c r="M89" s="345"/>
      <c r="N89" s="30"/>
      <c r="O89" s="30"/>
      <c r="P89" s="30">
        <v>36</v>
      </c>
      <c r="Q89" s="142">
        <v>108</v>
      </c>
      <c r="R89" s="132">
        <v>72</v>
      </c>
      <c r="S89" s="382">
        <v>108</v>
      </c>
      <c r="T89" s="383"/>
    </row>
    <row r="90" spans="1:20" ht="15.75" customHeight="1" thickBot="1">
      <c r="A90" s="392"/>
      <c r="B90" s="393"/>
      <c r="C90" s="393"/>
      <c r="D90" s="393"/>
      <c r="E90" s="393"/>
      <c r="F90" s="393"/>
      <c r="G90" s="393"/>
      <c r="H90" s="394"/>
      <c r="I90" s="32"/>
      <c r="J90" s="109"/>
      <c r="K90" s="346" t="s">
        <v>89</v>
      </c>
      <c r="L90" s="347"/>
      <c r="M90" s="348"/>
      <c r="N90" s="30"/>
      <c r="O90" s="30"/>
      <c r="P90" s="30"/>
      <c r="Q90" s="142">
        <v>216</v>
      </c>
      <c r="R90" s="132">
        <v>108</v>
      </c>
      <c r="S90" s="382">
        <v>324</v>
      </c>
      <c r="T90" s="383"/>
    </row>
    <row r="91" spans="1:20" ht="15.75" customHeight="1" thickBot="1">
      <c r="A91" s="392"/>
      <c r="B91" s="393"/>
      <c r="C91" s="393"/>
      <c r="D91" s="393"/>
      <c r="E91" s="393"/>
      <c r="F91" s="393"/>
      <c r="G91" s="393"/>
      <c r="H91" s="394"/>
      <c r="I91" s="32"/>
      <c r="J91" s="109"/>
      <c r="K91" s="346" t="s">
        <v>90</v>
      </c>
      <c r="L91" s="347"/>
      <c r="M91" s="348"/>
      <c r="N91" s="12"/>
      <c r="O91" s="12">
        <v>3</v>
      </c>
      <c r="P91" s="12">
        <v>2</v>
      </c>
      <c r="Q91" s="143">
        <v>5</v>
      </c>
      <c r="R91" s="133">
        <v>5</v>
      </c>
      <c r="S91" s="380">
        <v>3</v>
      </c>
      <c r="T91" s="381"/>
    </row>
    <row r="92" spans="1:20" ht="15.75" customHeight="1" thickBot="1">
      <c r="A92" s="392"/>
      <c r="B92" s="393"/>
      <c r="C92" s="393"/>
      <c r="D92" s="393"/>
      <c r="E92" s="393"/>
      <c r="F92" s="393"/>
      <c r="G92" s="393"/>
      <c r="H92" s="394"/>
      <c r="I92" s="32"/>
      <c r="J92" s="109"/>
      <c r="K92" s="346" t="s">
        <v>91</v>
      </c>
      <c r="L92" s="347"/>
      <c r="M92" s="348"/>
      <c r="N92" s="12"/>
      <c r="O92" s="12">
        <v>7</v>
      </c>
      <c r="P92" s="12">
        <v>3</v>
      </c>
      <c r="Q92" s="143">
        <v>7</v>
      </c>
      <c r="R92" s="133">
        <v>3</v>
      </c>
      <c r="S92" s="380">
        <v>7</v>
      </c>
      <c r="T92" s="381"/>
    </row>
    <row r="93" spans="1:20" ht="15.75" customHeight="1" thickBot="1">
      <c r="A93" s="395"/>
      <c r="B93" s="396"/>
      <c r="C93" s="396"/>
      <c r="D93" s="396"/>
      <c r="E93" s="396"/>
      <c r="F93" s="396"/>
      <c r="G93" s="396"/>
      <c r="H93" s="397"/>
      <c r="I93" s="33"/>
      <c r="J93" s="108"/>
      <c r="K93" s="367" t="s">
        <v>92</v>
      </c>
      <c r="L93" s="368"/>
      <c r="M93" s="369"/>
      <c r="N93" s="12"/>
      <c r="O93" s="12"/>
      <c r="P93" s="12"/>
      <c r="Q93" s="143"/>
      <c r="R93" s="133"/>
      <c r="S93" s="380"/>
      <c r="T93" s="381"/>
    </row>
    <row r="94" spans="1:20">
      <c r="A94" s="366" t="s">
        <v>155</v>
      </c>
      <c r="B94" s="366"/>
      <c r="C94" s="366"/>
      <c r="D94" s="366"/>
      <c r="E94" s="366"/>
    </row>
    <row r="95" spans="1:20">
      <c r="A95" s="386" t="s">
        <v>156</v>
      </c>
      <c r="B95" s="386"/>
      <c r="C95" s="386"/>
      <c r="D95" s="386"/>
      <c r="E95" s="386"/>
    </row>
    <row r="96" spans="1:20">
      <c r="A96" s="356" t="s">
        <v>157</v>
      </c>
      <c r="B96" s="356"/>
      <c r="C96" s="356"/>
      <c r="D96" s="356"/>
      <c r="E96" s="356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</row>
    <row r="97" spans="1:8" ht="15" customHeight="1">
      <c r="A97" s="356"/>
      <c r="B97" s="356"/>
      <c r="C97" s="356"/>
      <c r="D97" s="356"/>
      <c r="E97" s="356"/>
    </row>
    <row r="98" spans="1:8">
      <c r="A98" s="386"/>
      <c r="B98" s="386"/>
      <c r="C98" s="123"/>
      <c r="D98" s="123"/>
      <c r="E98" s="123"/>
    </row>
    <row r="107" spans="1:8">
      <c r="H107" s="96"/>
    </row>
  </sheetData>
  <mergeCells count="118">
    <mergeCell ref="S74:T74"/>
    <mergeCell ref="S75:T75"/>
    <mergeCell ref="S66:T66"/>
    <mergeCell ref="S69:T69"/>
    <mergeCell ref="S73:T73"/>
    <mergeCell ref="S70:T70"/>
    <mergeCell ref="S71:T71"/>
    <mergeCell ref="S72:T72"/>
    <mergeCell ref="A98:B98"/>
    <mergeCell ref="S41:T41"/>
    <mergeCell ref="S43:T43"/>
    <mergeCell ref="S49:T49"/>
    <mergeCell ref="S50:T50"/>
    <mergeCell ref="S61:T61"/>
    <mergeCell ref="S51:T51"/>
    <mergeCell ref="S16:T16"/>
    <mergeCell ref="S17:T17"/>
    <mergeCell ref="S56:T56"/>
    <mergeCell ref="S67:T67"/>
    <mergeCell ref="S68:T68"/>
    <mergeCell ref="S62:T62"/>
    <mergeCell ref="S63:T63"/>
    <mergeCell ref="S64:T64"/>
    <mergeCell ref="S65:T65"/>
    <mergeCell ref="S89:T89"/>
    <mergeCell ref="A88:H93"/>
    <mergeCell ref="S92:T92"/>
    <mergeCell ref="S80:T80"/>
    <mergeCell ref="S81:T81"/>
    <mergeCell ref="S77:T77"/>
    <mergeCell ref="S91:T91"/>
    <mergeCell ref="S87:T87"/>
    <mergeCell ref="S88:T88"/>
    <mergeCell ref="A95:E95"/>
    <mergeCell ref="S44:T44"/>
    <mergeCell ref="S52:T52"/>
    <mergeCell ref="S55:T55"/>
    <mergeCell ref="S58:T58"/>
    <mergeCell ref="S59:T59"/>
    <mergeCell ref="S60:T60"/>
    <mergeCell ref="K93:M93"/>
    <mergeCell ref="K88:M88"/>
    <mergeCell ref="S45:T45"/>
    <mergeCell ref="S57:T57"/>
    <mergeCell ref="S84:T84"/>
    <mergeCell ref="S85:T85"/>
    <mergeCell ref="S86:T86"/>
    <mergeCell ref="S53:T53"/>
    <mergeCell ref="S93:T93"/>
    <mergeCell ref="S90:T90"/>
    <mergeCell ref="A96:E96"/>
    <mergeCell ref="A97:E97"/>
    <mergeCell ref="M3:M6"/>
    <mergeCell ref="S54:T54"/>
    <mergeCell ref="S46:T46"/>
    <mergeCell ref="S47:T47"/>
    <mergeCell ref="S48:T48"/>
    <mergeCell ref="S34:T34"/>
    <mergeCell ref="S35:T35"/>
    <mergeCell ref="A94:E94"/>
    <mergeCell ref="S9:T9"/>
    <mergeCell ref="S10:T10"/>
    <mergeCell ref="R5:R6"/>
    <mergeCell ref="S11:T11"/>
    <mergeCell ref="S13:T13"/>
    <mergeCell ref="S33:T33"/>
    <mergeCell ref="S15:T15"/>
    <mergeCell ref="S8:T8"/>
    <mergeCell ref="S27:T27"/>
    <mergeCell ref="S14:T14"/>
    <mergeCell ref="K89:M89"/>
    <mergeCell ref="K90:M90"/>
    <mergeCell ref="K91:M91"/>
    <mergeCell ref="K92:M92"/>
    <mergeCell ref="J4:J6"/>
    <mergeCell ref="K4:L5"/>
    <mergeCell ref="S19:T19"/>
    <mergeCell ref="S29:T29"/>
    <mergeCell ref="S32:T32"/>
    <mergeCell ref="S83:T83"/>
    <mergeCell ref="S76:T76"/>
    <mergeCell ref="S24:T24"/>
    <mergeCell ref="S22:T22"/>
    <mergeCell ref="S20:T20"/>
    <mergeCell ref="S31:T31"/>
    <mergeCell ref="S26:T26"/>
    <mergeCell ref="S82:T82"/>
    <mergeCell ref="S28:T28"/>
    <mergeCell ref="S78:T78"/>
    <mergeCell ref="S79:T79"/>
    <mergeCell ref="S42:T42"/>
    <mergeCell ref="S40:T40"/>
    <mergeCell ref="S36:T36"/>
    <mergeCell ref="S37:T37"/>
    <mergeCell ref="S38:T38"/>
    <mergeCell ref="S39:T39"/>
    <mergeCell ref="A1:T2"/>
    <mergeCell ref="N5:N6"/>
    <mergeCell ref="O5:O6"/>
    <mergeCell ref="A3:A6"/>
    <mergeCell ref="B3:B6"/>
    <mergeCell ref="C3:F4"/>
    <mergeCell ref="G3:L3"/>
    <mergeCell ref="N3:T3"/>
    <mergeCell ref="G4:G6"/>
    <mergeCell ref="D5:D6"/>
    <mergeCell ref="C5:C6"/>
    <mergeCell ref="E5:E6"/>
    <mergeCell ref="F5:F6"/>
    <mergeCell ref="I4:I6"/>
    <mergeCell ref="S7:T7"/>
    <mergeCell ref="P5:P6"/>
    <mergeCell ref="P4:Q4"/>
    <mergeCell ref="R4:T4"/>
    <mergeCell ref="Q5:Q6"/>
    <mergeCell ref="S5:T6"/>
    <mergeCell ref="H4:H6"/>
    <mergeCell ref="N4:O4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2026-06-29T12:43:59Z</cp:lastPrinted>
  <dcterms:created xsi:type="dcterms:W3CDTF">2015-06-05T18:19:34Z</dcterms:created>
  <dcterms:modified xsi:type="dcterms:W3CDTF">2026-09-07T06:51:44Z</dcterms:modified>
</cp:coreProperties>
</file>